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3820"/>
  <bookViews>
    <workbookView xWindow="-30" yWindow="-45" windowWidth="13230" windowHeight="8280"/>
  </bookViews>
  <sheets>
    <sheet name="Personal Monthly Budget" sheetId="3" r:id="rId1"/>
    <sheet name="SAMPLE&amp; HELP" sheetId="5" r:id="rId2"/>
    <sheet name="Sheet1" sheetId="2" r:id="rId3"/>
  </sheets>
  <calcPr calcId="125725" calcMode="manual"/>
  <webPublishing codePage="1252"/>
</workbook>
</file>

<file path=xl/calcChain.xml><?xml version="1.0" encoding="utf-8"?>
<calcChain xmlns="http://schemas.openxmlformats.org/spreadsheetml/2006/main">
  <c r="D68" i="5"/>
  <c r="C68"/>
  <c r="E67"/>
  <c r="E66"/>
  <c r="E65"/>
  <c r="E64"/>
  <c r="E63"/>
  <c r="I62"/>
  <c r="H62"/>
  <c r="E62"/>
  <c r="E68" s="1"/>
  <c r="J61"/>
  <c r="E61"/>
  <c r="J60"/>
  <c r="J59"/>
  <c r="J58"/>
  <c r="D58"/>
  <c r="C58"/>
  <c r="E57"/>
  <c r="E56"/>
  <c r="I55"/>
  <c r="H55"/>
  <c r="E55"/>
  <c r="J54"/>
  <c r="E54"/>
  <c r="J53"/>
  <c r="E53"/>
  <c r="E58" s="1"/>
  <c r="I50"/>
  <c r="H50"/>
  <c r="D50"/>
  <c r="C50"/>
  <c r="J49"/>
  <c r="E49"/>
  <c r="J48"/>
  <c r="E48"/>
  <c r="J47"/>
  <c r="E47"/>
  <c r="J46"/>
  <c r="J45"/>
  <c r="J44"/>
  <c r="D44"/>
  <c r="C44"/>
  <c r="E43"/>
  <c r="E42"/>
  <c r="I41"/>
  <c r="H41"/>
  <c r="E41"/>
  <c r="J40"/>
  <c r="E40"/>
  <c r="J39"/>
  <c r="J38"/>
  <c r="J37"/>
  <c r="D37"/>
  <c r="C37"/>
  <c r="E36"/>
  <c r="E35"/>
  <c r="I34"/>
  <c r="H34"/>
  <c r="E34"/>
  <c r="J33"/>
  <c r="E33"/>
  <c r="J32"/>
  <c r="E32"/>
  <c r="J31"/>
  <c r="E31"/>
  <c r="J30"/>
  <c r="E30"/>
  <c r="E37" s="1"/>
  <c r="J29"/>
  <c r="J28"/>
  <c r="J27"/>
  <c r="D27"/>
  <c r="C27"/>
  <c r="E26"/>
  <c r="E25"/>
  <c r="I24"/>
  <c r="H24"/>
  <c r="E24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12"/>
  <c r="E7"/>
  <c r="I24" i="3"/>
  <c r="H24"/>
  <c r="H41"/>
  <c r="H50"/>
  <c r="I55"/>
  <c r="H55"/>
  <c r="J32"/>
  <c r="J47"/>
  <c r="J44"/>
  <c r="J45"/>
  <c r="E16"/>
  <c r="E17"/>
  <c r="E12"/>
  <c r="E7"/>
  <c r="D68"/>
  <c r="C68"/>
  <c r="E67"/>
  <c r="E66"/>
  <c r="E65"/>
  <c r="E64"/>
  <c r="E63"/>
  <c r="E62"/>
  <c r="I62"/>
  <c r="H62"/>
  <c r="E61"/>
  <c r="J61"/>
  <c r="J60"/>
  <c r="J59"/>
  <c r="D58"/>
  <c r="C58"/>
  <c r="J58"/>
  <c r="E57"/>
  <c r="E56"/>
  <c r="E55"/>
  <c r="E54"/>
  <c r="E53"/>
  <c r="J54"/>
  <c r="J53"/>
  <c r="J55" s="1"/>
  <c r="D50"/>
  <c r="C50"/>
  <c r="E49"/>
  <c r="I50"/>
  <c r="E48"/>
  <c r="J49"/>
  <c r="E47"/>
  <c r="J48"/>
  <c r="J46"/>
  <c r="D44"/>
  <c r="C44"/>
  <c r="E43"/>
  <c r="I41"/>
  <c r="E42"/>
  <c r="J40"/>
  <c r="E41"/>
  <c r="J39"/>
  <c r="E40"/>
  <c r="J38"/>
  <c r="J37"/>
  <c r="D37"/>
  <c r="C37"/>
  <c r="E36"/>
  <c r="I34"/>
  <c r="H34"/>
  <c r="E35"/>
  <c r="J33"/>
  <c r="E34"/>
  <c r="J31"/>
  <c r="E33"/>
  <c r="J30"/>
  <c r="E32"/>
  <c r="J29"/>
  <c r="E31"/>
  <c r="J28"/>
  <c r="E30"/>
  <c r="J27"/>
  <c r="D27"/>
  <c r="C27"/>
  <c r="E26"/>
  <c r="J23"/>
  <c r="E25"/>
  <c r="J22"/>
  <c r="E24"/>
  <c r="J21"/>
  <c r="E23"/>
  <c r="J20"/>
  <c r="E22"/>
  <c r="J19"/>
  <c r="E21"/>
  <c r="J18"/>
  <c r="E20"/>
  <c r="J17"/>
  <c r="E19"/>
  <c r="J16"/>
  <c r="E18"/>
  <c r="J15"/>
  <c r="E15"/>
  <c r="J24" i="5" l="1"/>
  <c r="J34"/>
  <c r="J55"/>
  <c r="J62"/>
  <c r="E44"/>
  <c r="J66"/>
  <c r="J6" s="1"/>
  <c r="J50"/>
  <c r="J41"/>
  <c r="E50"/>
  <c r="J64"/>
  <c r="J3" s="1"/>
  <c r="E27"/>
  <c r="J24" i="3"/>
  <c r="J34"/>
  <c r="J62"/>
  <c r="J66"/>
  <c r="J6" s="1"/>
  <c r="E44"/>
  <c r="E58"/>
  <c r="E50"/>
  <c r="J64"/>
  <c r="J3" s="1"/>
  <c r="J9" s="1"/>
  <c r="J41"/>
  <c r="E37"/>
  <c r="J50"/>
  <c r="E68"/>
  <c r="E27"/>
  <c r="J68" i="5" l="1"/>
  <c r="J9"/>
  <c r="J68" i="3"/>
</calcChain>
</file>

<file path=xl/sharedStrings.xml><?xml version="1.0" encoding="utf-8"?>
<sst xmlns="http://schemas.openxmlformats.org/spreadsheetml/2006/main" count="298" uniqueCount="85">
  <si>
    <t>Projected Cost</t>
  </si>
  <si>
    <t>Actual Cost</t>
  </si>
  <si>
    <t>Difference</t>
  </si>
  <si>
    <t>Gas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</si>
  <si>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</si>
  <si>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</si>
  <si>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</si>
  <si>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</si>
  <si>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</si>
  <si>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</si>
  <si>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</si>
  <si>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</si>
  <si>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</si>
  <si>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</si>
  <si>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</si>
  <si>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</si>
  <si>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</si>
  <si>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</si>
  <si>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</si>
  <si>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Dining out</t>
  </si>
  <si>
    <t>Movies</t>
  </si>
  <si>
    <t>Concerts</t>
  </si>
  <si>
    <t>Dry cleaning</t>
  </si>
  <si>
    <t>Personal</t>
  </si>
  <si>
    <t>Federal</t>
  </si>
  <si>
    <t>Organization dues or fees</t>
  </si>
  <si>
    <t>Alimony</t>
  </si>
  <si>
    <t>Student</t>
  </si>
  <si>
    <t>Total monthly income</t>
  </si>
  <si>
    <t>Electricity</t>
  </si>
  <si>
    <t>Credit card</t>
  </si>
  <si>
    <t>HOUSING</t>
  </si>
  <si>
    <t>ENTERTAINMENT</t>
  </si>
  <si>
    <t>LOANS</t>
  </si>
  <si>
    <t>TRANSPORTATION</t>
  </si>
  <si>
    <t>TAXES</t>
  </si>
  <si>
    <t>INSURANCE</t>
  </si>
  <si>
    <t>FOOD</t>
  </si>
  <si>
    <t>GIFTS AND DONATIONS</t>
  </si>
  <si>
    <t>PETS</t>
  </si>
  <si>
    <t>LEGAL</t>
  </si>
  <si>
    <t>PERSONAL CARE</t>
  </si>
  <si>
    <t>TOTAL PROJECTED COST</t>
  </si>
  <si>
    <t>TOTAL ACTUAL COST</t>
  </si>
  <si>
    <t>TOTAL DIFFERENCE</t>
  </si>
  <si>
    <t>Total</t>
  </si>
  <si>
    <t>Cable/Satellite</t>
  </si>
  <si>
    <t>Provincial</t>
  </si>
  <si>
    <t>CPP/EI</t>
  </si>
  <si>
    <t>Lawyer/Solicitor</t>
  </si>
  <si>
    <t>Sporting Events</t>
  </si>
  <si>
    <t>Children's Activities</t>
  </si>
  <si>
    <t>Other Income</t>
  </si>
  <si>
    <t>Other Employment Income</t>
  </si>
  <si>
    <t>PROJECTED BALANCE (Projected Income minus Expenses)</t>
  </si>
  <si>
    <t>ACTUAL BALANCE (Actual Income minus Expenses)</t>
  </si>
  <si>
    <t>DIFFERENCE (Actual minus Projected)</t>
  </si>
  <si>
    <t>Mortgage or Rent Payment</t>
  </si>
  <si>
    <t>Phone (cell &amp; landlines)</t>
  </si>
  <si>
    <t>Property Taxes</t>
  </si>
  <si>
    <t>Condo Fees</t>
  </si>
  <si>
    <t>Water and Sewer</t>
  </si>
  <si>
    <t>Alarm System</t>
  </si>
  <si>
    <t>Maintenance or Repairs</t>
  </si>
  <si>
    <t>Childcare/Education Costs</t>
  </si>
  <si>
    <t>Vehicle payment(s)</t>
  </si>
  <si>
    <t>Bus/taxi/transit costs</t>
  </si>
  <si>
    <t>RESP</t>
  </si>
  <si>
    <t>TFSA</t>
  </si>
  <si>
    <t>Health Club</t>
  </si>
  <si>
    <t>Video/DVD Rentals</t>
  </si>
  <si>
    <t>Live Theater</t>
  </si>
  <si>
    <t>Retirement Account</t>
  </si>
  <si>
    <t>Investment Account</t>
  </si>
  <si>
    <t>Income 1 (Gross)</t>
  </si>
  <si>
    <t>Income 2 (Gross)</t>
  </si>
  <si>
    <t>Other Income (CCTB, GST Rebates etc)</t>
  </si>
  <si>
    <t>Payments liens/judgments</t>
  </si>
  <si>
    <t>Gifts</t>
  </si>
  <si>
    <t>Charitable Donations</t>
  </si>
  <si>
    <t>SAVINGS/INVESTMENTS</t>
  </si>
  <si>
    <t>MONTHLY INCOME PROJECTED</t>
  </si>
  <si>
    <t>MONTHLY INCOME ACTUAL</t>
  </si>
  <si>
    <r>
      <t xml:space="preserve">PERSONAL </t>
    </r>
    <r>
      <rPr>
        <b/>
        <sz val="36"/>
        <rFont val="Arial"/>
        <family val="2"/>
      </rPr>
      <t xml:space="preserve">MONTHLY </t>
    </r>
    <r>
      <rPr>
        <sz val="36"/>
        <rFont val="Arial"/>
        <family val="2"/>
      </rPr>
      <t>BUDGET</t>
    </r>
  </si>
  <si>
    <t>Special Event/Vacation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</si>
</sst>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8A15A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7" xfId="0" applyFont="1" applyFill="1" applyBorder="1"/>
    <xf numFmtId="0" fontId="3" fillId="0" borderId="8" xfId="0" applyFont="1" applyFill="1" applyBorder="1"/>
    <xf numFmtId="0" fontId="3" fillId="5" borderId="8" xfId="0" applyFont="1" applyFill="1" applyBorder="1"/>
    <xf numFmtId="0" fontId="3" fillId="6" borderId="9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shrinkToFit="1"/>
    </xf>
    <xf numFmtId="44" fontId="3" fillId="0" borderId="8" xfId="1" applyFont="1" applyFill="1" applyBorder="1"/>
    <xf numFmtId="44" fontId="3" fillId="5" borderId="8" xfId="1" applyFont="1" applyFill="1" applyBorder="1"/>
    <xf numFmtId="44" fontId="3" fillId="6" borderId="9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4" fontId="4" fillId="0" borderId="8" xfId="0" applyNumberFormat="1" applyFont="1" applyFill="1" applyBorder="1"/>
    <xf numFmtId="44" fontId="3" fillId="5" borderId="8" xfId="0" applyNumberFormat="1" applyFont="1" applyFill="1" applyBorder="1"/>
    <xf numFmtId="44" fontId="3" fillId="6" borderId="9" xfId="0" applyNumberFormat="1" applyFont="1" applyFill="1" applyBorder="1"/>
    <xf numFmtId="44" fontId="3" fillId="0" borderId="8" xfId="0" applyNumberFormat="1" applyFont="1" applyFill="1" applyBorder="1"/>
    <xf numFmtId="44" fontId="3" fillId="6" borderId="9" xfId="1" applyFont="1" applyFill="1" applyBorder="1"/>
    <xf numFmtId="44" fontId="3" fillId="3" borderId="1" xfId="1" applyFont="1" applyFill="1" applyBorder="1" applyAlignment="1">
      <alignment horizontal="right" vertical="center"/>
    </xf>
    <xf numFmtId="44" fontId="3" fillId="3" borderId="2" xfId="1" applyFont="1" applyFill="1" applyBorder="1" applyAlignment="1">
      <alignment horizontal="right" vertical="center"/>
    </xf>
    <xf numFmtId="44" fontId="3" fillId="4" borderId="11" xfId="1" applyFont="1" applyFill="1" applyBorder="1" applyAlignment="1">
      <alignment horizontal="right" vertical="center"/>
    </xf>
    <xf numFmtId="44" fontId="3" fillId="5" borderId="4" xfId="1" applyFont="1" applyFill="1" applyBorder="1" applyAlignment="1">
      <alignment horizontal="right" vertical="center"/>
    </xf>
    <xf numFmtId="44" fontId="3" fillId="5" borderId="1" xfId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44" fontId="3" fillId="5" borderId="2" xfId="1" applyFont="1" applyFill="1" applyBorder="1" applyAlignment="1">
      <alignment horizontal="right" vertical="center"/>
    </xf>
    <xf numFmtId="44" fontId="4" fillId="5" borderId="11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shrinkToFit="1"/>
    </xf>
    <xf numFmtId="44" fontId="4" fillId="5" borderId="1" xfId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shrinkToFit="1"/>
    </xf>
    <xf numFmtId="44" fontId="4" fillId="6" borderId="1" xfId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shrinkToFit="1"/>
    </xf>
    <xf numFmtId="44" fontId="4" fillId="3" borderId="1" xfId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 shrinkToFit="1"/>
    </xf>
    <xf numFmtId="0" fontId="7" fillId="5" borderId="3" xfId="0" applyFont="1" applyFill="1" applyBorder="1" applyAlignment="1">
      <alignment horizontal="left" vertical="center" wrapText="1" shrinkToFit="1"/>
    </xf>
    <xf numFmtId="0" fontId="7" fillId="5" borderId="4" xfId="0" applyFont="1" applyFill="1" applyBorder="1" applyAlignment="1">
      <alignment horizontal="left" vertical="center" wrapText="1" shrinkToFi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 shrinkToFi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 customBuiltin="1"/>
  </cellStyles>
  <dxfs count="2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  <border diagonalUp="0" diagonalDown="0" outline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8A15A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8A15A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FFE48F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rgb="FF000000"/>
          <bgColor rgb="FFFFFFFF"/>
        </patternFill>
      </fill>
      <border diagonalUp="0" diagonalDown="0" outline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A15A"/>
      <color rgb="FFF5770F"/>
      <color rgb="FFFFE48F"/>
      <color rgb="FFFFD75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le114" displayName="Table114" ref="B14:E27" totalsRowCount="1" headerRowDxfId="287" dataDxfId="286" totalsRowDxfId="284" tableBorderDxfId="285">
  <tableColumns count="4">
    <tableColumn id="1" name="HOUSING" totalsRowLabel="Total" dataDxfId="283" totalsRowDxfId="282"/>
    <tableColumn id="2" name="Projected Cost" totalsRowFunction="sum" dataDxfId="281" totalsRowDxfId="280" dataCellStyle="Currency"/>
    <tableColumn id="3" name="Actual Cost" totalsRowFunction="sum" dataDxfId="279" totalsRowDxfId="278" dataCellStyle="Currency"/>
    <tableColumn id="4" name="Difference" totalsRowFunction="sum" dataDxfId="277" totalsRowDxfId="276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22" name="Table1023" displayName="Table1023" ref="G43:J50" totalsRowCount="1" headerRowDxfId="179" dataDxfId="178" totalsRowDxfId="176" tableBorderDxfId="177">
  <tableColumns count="4">
    <tableColumn id="1" name="SAVINGS/INVESTMENTS" totalsRowLabel="Total" dataDxfId="175" totalsRowDxfId="174"/>
    <tableColumn id="2" name="Projected Cost" totalsRowFunction="sum" dataDxfId="173" totalsRowDxfId="172" dataCellStyle="Currency"/>
    <tableColumn id="3" name="Actual Cost" totalsRowFunction="sum" dataDxfId="171" totalsRowDxfId="170" dataCellStyle="Currency"/>
    <tableColumn id="4" name="Difference" totalsRowFunction="sum" dataDxfId="169" totalsRowDxfId="168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23" name="Table724" displayName="Table724" ref="B60:E68" totalsRowCount="1" headerRowDxfId="167" dataDxfId="166" totalsRowDxfId="164" tableBorderDxfId="165">
  <tableColumns count="4">
    <tableColumn id="1" name="PERSONAL CARE" totalsRowLabel="Total" dataDxfId="163" totalsRowDxfId="162"/>
    <tableColumn id="2" name="Projected Cost" totalsRowFunction="sum" dataDxfId="161" totalsRowDxfId="160" dataCellStyle="Currency"/>
    <tableColumn id="3" name="Actual Cost" totalsRowFunction="sum" dataDxfId="159" totalsRowDxfId="158" dataCellStyle="Currency"/>
    <tableColumn id="4" name="Difference" totalsRowFunction="sum" dataDxfId="157" totalsRowDxfId="156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4" name="Table225" displayName="Table225" ref="G14:J24" totalsRowCount="1" headerRowDxfId="155" dataDxfId="154" totalsRowDxfId="152" tableBorderDxfId="153">
  <tableColumns count="4">
    <tableColumn id="1" name="ENTERTAINMENT" totalsRowLabel="Total" dataDxfId="151" totalsRowDxfId="150"/>
    <tableColumn id="2" name="Projected Cost" totalsRowFunction="sum" dataDxfId="149" totalsRowDxfId="148" dataCellStyle="Currency"/>
    <tableColumn id="3" name="Actual Cost" totalsRowFunction="sum" dataDxfId="147" totalsRowDxfId="146" dataCellStyle="Currency"/>
    <tableColumn id="4" name="Difference" totalsRowFunction="sum" dataDxfId="145" totalsRowDxfId="144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37" name="Table11438" displayName="Table11438" ref="B14:E27" totalsRowCount="1" headerRowDxfId="143" dataDxfId="142" totalsRowDxfId="140" tableBorderDxfId="141">
  <tableColumns count="4">
    <tableColumn id="1" name="HOUSING" totalsRowLabel="Total" dataDxfId="139" totalsRowDxfId="138"/>
    <tableColumn id="2" name="Projected Cost" totalsRowFunction="sum" dataDxfId="137" totalsRowDxfId="136" dataCellStyle="Currency"/>
    <tableColumn id="3" name="Actual Cost" totalsRowFunction="sum" dataDxfId="135" totalsRowDxfId="134" dataCellStyle="Currency"/>
    <tableColumn id="4" name="Difference" totalsRowFunction="sum" dataDxfId="133" totalsRowDxfId="132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38" name="Table41539" displayName="Table41539" ref="B39:E44" totalsRowCount="1" headerRowDxfId="131" dataDxfId="130" totalsRowDxfId="128" tableBorderDxfId="129">
  <tableColumns count="4">
    <tableColumn id="1" name="INSURANCE" totalsRowLabel="Total" dataDxfId="127" totalsRowDxfId="126"/>
    <tableColumn id="2" name="Projected Cost" totalsRowFunction="sum" dataDxfId="125" totalsRowDxfId="124" dataCellStyle="Currency"/>
    <tableColumn id="3" name="Actual Cost" totalsRowFunction="sum" dataDxfId="123" totalsRowDxfId="122" dataCellStyle="Currency"/>
    <tableColumn id="4" name="Difference" totalsRowFunction="sum" dataDxfId="121" totalsRowDxfId="120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39" name="Table121640" displayName="Table121640" ref="G57:J62" totalsRowCount="1" headerRowDxfId="119" dataDxfId="118" totalsRowDxfId="116" tableBorderDxfId="117">
  <tableColumns count="4">
    <tableColumn id="1" name="LEGAL" totalsRowLabel="Total" dataDxfId="115" totalsRowDxfId="114"/>
    <tableColumn id="2" name="Projected Cost" totalsRowFunction="sum" dataDxfId="113" totalsRowDxfId="112" dataCellStyle="Currency"/>
    <tableColumn id="3" name="Actual Cost" totalsRowFunction="sum" dataDxfId="111" totalsRowDxfId="110" dataCellStyle="Currency"/>
    <tableColumn id="4" name="Difference" totalsRowFunction="sum" dataDxfId="109" totalsRowDxfId="108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6.xml><?xml version="1.0" encoding="utf-8"?>
<table xmlns="http://schemas.openxmlformats.org/spreadsheetml/2006/main" id="40" name="Table61741" displayName="Table61741" ref="B52:E58" totalsRowCount="1" headerRowDxfId="107" dataDxfId="106" totalsRowDxfId="104" tableBorderDxfId="105">
  <tableColumns count="4">
    <tableColumn id="1" name="PETS" totalsRowLabel="Total" dataDxfId="103" totalsRowDxfId="102"/>
    <tableColumn id="2" name="Projected Cost" totalsRowFunction="sum" dataDxfId="101" totalsRowDxfId="100" dataCellStyle="Currency"/>
    <tableColumn id="3" name="Actual Cost" totalsRowFunction="sum" dataDxfId="99" totalsRowDxfId="98" dataCellStyle="Currency"/>
    <tableColumn id="4" name="Difference" totalsRowFunction="sum" dataDxfId="97" totalsRowDxfId="96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id="41" name="Table111842" displayName="Table111842" ref="G52:J55" totalsRowCount="1" headerRowDxfId="95" dataDxfId="94" totalsRowDxfId="92" tableBorderDxfId="93">
  <tableColumns count="4">
    <tableColumn id="1" name="GIFTS AND DONATIONS" totalsRowLabel="Total" dataDxfId="91" totalsRowDxfId="90"/>
    <tableColumn id="2" name="Projected Cost" totalsRowFunction="sum" dataDxfId="89" totalsRowDxfId="88" dataCellStyle="Currency"/>
    <tableColumn id="3" name="Actual Cost" totalsRowFunction="sum" dataDxfId="87" totalsRowDxfId="86" dataCellStyle="Currency"/>
    <tableColumn id="4" name="Difference" totalsRowFunction="sum" dataDxfId="85" totalsRowDxfId="84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id="42" name="Table51943" displayName="Table51943" ref="B46:E50" totalsRowCount="1" headerRowDxfId="83" dataDxfId="82" totalsRowDxfId="80" tableBorderDxfId="81">
  <tableColumns count="4">
    <tableColumn id="1" name="FOOD" totalsRowLabel="Total" dataDxfId="79" totalsRowDxfId="78"/>
    <tableColumn id="2" name="Projected Cost" totalsRowFunction="sum" dataDxfId="77" totalsRowDxfId="76" dataCellStyle="Currency"/>
    <tableColumn id="3" name="Actual Cost" totalsRowFunction="sum" dataDxfId="75" totalsRowDxfId="74" dataCellStyle="Currency"/>
    <tableColumn id="4" name="Difference" totalsRowFunction="sum" dataDxfId="73" totalsRowDxfId="72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9.xml><?xml version="1.0" encoding="utf-8"?>
<table xmlns="http://schemas.openxmlformats.org/spreadsheetml/2006/main" id="43" name="Table92044" displayName="Table92044" ref="G36:J41" totalsRowCount="1" headerRowDxfId="71" dataDxfId="70" totalsRowDxfId="68" tableBorderDxfId="69">
  <tableColumns count="4">
    <tableColumn id="1" name="TAXES" totalsRowLabel="Total" dataDxfId="67" totalsRowDxfId="66"/>
    <tableColumn id="2" name="Projected Cost" totalsRowFunction="sum" dataDxfId="65" totalsRowDxfId="64" dataCellStyle="Currency"/>
    <tableColumn id="3" name="Actual Cost" totalsRowFunction="sum" dataDxfId="63" totalsRowDxfId="62" dataCellStyle="Currency"/>
    <tableColumn id="4" name="Difference" totalsRowFunction="sum" dataDxfId="61" totalsRowDxfId="60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4" name="Table415" displayName="Table415" ref="B39:E44" totalsRowCount="1" headerRowDxfId="275" dataDxfId="274" totalsRowDxfId="272" tableBorderDxfId="273">
  <tableColumns count="4">
    <tableColumn id="1" name="INSURANCE" totalsRowLabel="Total" dataDxfId="271" totalsRowDxfId="270"/>
    <tableColumn id="2" name="Projected Cost" totalsRowFunction="sum" dataDxfId="269" totalsRowDxfId="268" dataCellStyle="Currency"/>
    <tableColumn id="3" name="Actual Cost" totalsRowFunction="sum" dataDxfId="267" totalsRowDxfId="266" dataCellStyle="Currency"/>
    <tableColumn id="4" name="Difference" totalsRowFunction="sum" dataDxfId="265" totalsRowDxfId="264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0.xml><?xml version="1.0" encoding="utf-8"?>
<table xmlns="http://schemas.openxmlformats.org/spreadsheetml/2006/main" id="44" name="Table32145" displayName="Table32145" ref="B29:E37" totalsRowCount="1" headerRowDxfId="59" dataDxfId="58" totalsRowDxfId="56" tableBorderDxfId="57">
  <tableColumns count="4">
    <tableColumn id="1" name="TRANSPORTATION" totalsRowLabel="Total" dataDxfId="55" totalsRowDxfId="54"/>
    <tableColumn id="2" name="Projected Cost" totalsRowFunction="sum" dataDxfId="53" totalsRowDxfId="52" dataCellStyle="Currency"/>
    <tableColumn id="3" name="Actual Cost" totalsRowFunction="sum" dataDxfId="51" totalsRowDxfId="50" dataCellStyle="Currency"/>
    <tableColumn id="4" name="Difference" totalsRowFunction="sum" dataDxfId="49" totalsRowDxfId="48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1.xml><?xml version="1.0" encoding="utf-8"?>
<table xmlns="http://schemas.openxmlformats.org/spreadsheetml/2006/main" id="45" name="Table82246" displayName="Table82246" ref="G26:J34" totalsRowCount="1" headerRowDxfId="47" dataDxfId="46" totalsRowDxfId="44" tableBorderDxfId="45">
  <tableColumns count="4">
    <tableColumn id="1" name="LOANS" totalsRowLabel="Total" dataDxfId="43" totalsRowDxfId="42"/>
    <tableColumn id="2" name="Projected Cost" totalsRowFunction="sum" dataDxfId="41" totalsRowDxfId="40" dataCellStyle="Currency"/>
    <tableColumn id="3" name="Actual Cost" totalsRowFunction="sum" dataDxfId="39" totalsRowDxfId="38" dataCellStyle="Currency"/>
    <tableColumn id="4" name="Difference" totalsRowFunction="sum" dataDxfId="37" totalsRowDxfId="36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2.xml><?xml version="1.0" encoding="utf-8"?>
<table xmlns="http://schemas.openxmlformats.org/spreadsheetml/2006/main" id="46" name="Table102347" displayName="Table102347" ref="G43:J50" totalsRowCount="1" headerRowDxfId="35" dataDxfId="34" totalsRowDxfId="32" tableBorderDxfId="33">
  <tableColumns count="4">
    <tableColumn id="1" name="SAVINGS/INVESTMENTS" totalsRowLabel="Total" dataDxfId="31" totalsRowDxfId="30"/>
    <tableColumn id="2" name="Projected Cost" totalsRowFunction="sum" dataDxfId="29" totalsRowDxfId="28" dataCellStyle="Currency"/>
    <tableColumn id="3" name="Actual Cost" totalsRowFunction="sum" dataDxfId="27" totalsRowDxfId="26" dataCellStyle="Currency"/>
    <tableColumn id="4" name="Difference" totalsRowFunction="sum" dataDxfId="25" totalsRowDxfId="24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3.xml><?xml version="1.0" encoding="utf-8"?>
<table xmlns="http://schemas.openxmlformats.org/spreadsheetml/2006/main" id="47" name="Table72448" displayName="Table72448" ref="B60:E68" totalsRowCount="1" headerRowDxfId="23" dataDxfId="22" totalsRowDxfId="20" tableBorderDxfId="21">
  <tableColumns count="4">
    <tableColumn id="1" name="PERSONAL CARE" totalsRowLabel="Total" dataDxfId="19" totalsRowDxfId="18"/>
    <tableColumn id="2" name="Projected Cost" totalsRowFunction="sum" dataDxfId="17" totalsRowDxfId="16" dataCellStyle="Currency"/>
    <tableColumn id="3" name="Actual Cost" totalsRowFunction="sum" dataDxfId="15" totalsRowDxfId="14" dataCellStyle="Currency"/>
    <tableColumn id="4" name="Difference" totalsRowFunction="sum" dataDxfId="13" totalsRowDxfId="12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4.xml><?xml version="1.0" encoding="utf-8"?>
<table xmlns="http://schemas.openxmlformats.org/spreadsheetml/2006/main" id="48" name="Table22549" displayName="Table22549" ref="G14:J24" totalsRowCount="1" headerRowDxfId="11" dataDxfId="10" totalsRowDxfId="8" tableBorderDxfId="9">
  <tableColumns count="4">
    <tableColumn id="1" name="ENTERTAINMENT" totalsRowLabel="Total" dataDxfId="7" totalsRowDxfId="6"/>
    <tableColumn id="2" name="Projected Cost" totalsRowFunction="sum" dataDxfId="5" totalsRowDxfId="4" dataCellStyle="Currency"/>
    <tableColumn id="3" name="Actual Cost" totalsRowFunction="sum" dataDxfId="3" totalsRowDxfId="2" dataCellStyle="Currency"/>
    <tableColumn id="4" name="Difference" totalsRowFunction="sum" dataDxfId="1" totalsRowDxfId="0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5" name="Table1216" displayName="Table1216" ref="G57:J62" totalsRowCount="1" headerRowDxfId="263" dataDxfId="262" totalsRowDxfId="260" tableBorderDxfId="261">
  <tableColumns count="4">
    <tableColumn id="1" name="LEGAL" totalsRowLabel="Total" dataDxfId="259" totalsRowDxfId="258"/>
    <tableColumn id="2" name="Projected Cost" totalsRowFunction="sum" dataDxfId="257" totalsRowDxfId="256" dataCellStyle="Currency"/>
    <tableColumn id="3" name="Actual Cost" totalsRowFunction="sum" dataDxfId="255" totalsRowDxfId="254" dataCellStyle="Currency"/>
    <tableColumn id="4" name="Difference" totalsRowFunction="sum" dataDxfId="253" totalsRowDxfId="252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16" name="Table617" displayName="Table617" ref="B52:E58" totalsRowCount="1" headerRowDxfId="251" dataDxfId="250" totalsRowDxfId="248" tableBorderDxfId="249">
  <tableColumns count="4">
    <tableColumn id="1" name="PETS" totalsRowLabel="Total" dataDxfId="247" totalsRowDxfId="246"/>
    <tableColumn id="2" name="Projected Cost" totalsRowFunction="sum" dataDxfId="245" totalsRowDxfId="244" dataCellStyle="Currency"/>
    <tableColumn id="3" name="Actual Cost" totalsRowFunction="sum" dataDxfId="243" totalsRowDxfId="242" dataCellStyle="Currency"/>
    <tableColumn id="4" name="Difference" totalsRowFunction="sum" dataDxfId="241" totalsRowDxfId="240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7" name="Table1118" displayName="Table1118" ref="G52:J55" totalsRowCount="1" headerRowDxfId="239" dataDxfId="238" totalsRowDxfId="236" tableBorderDxfId="237">
  <tableColumns count="4">
    <tableColumn id="1" name="GIFTS AND DONATIONS" totalsRowLabel="Total" dataDxfId="235" totalsRowDxfId="234"/>
    <tableColumn id="2" name="Projected Cost" totalsRowFunction="sum" dataDxfId="233" totalsRowDxfId="232" dataCellStyle="Currency"/>
    <tableColumn id="3" name="Actual Cost" totalsRowFunction="sum" dataDxfId="231" totalsRowDxfId="230" dataCellStyle="Currency"/>
    <tableColumn id="4" name="Difference" totalsRowFunction="sum" dataDxfId="229" totalsRowDxfId="228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8" name="Table519" displayName="Table519" ref="B46:E50" totalsRowCount="1" headerRowDxfId="227" dataDxfId="226" totalsRowDxfId="224" tableBorderDxfId="225">
  <tableColumns count="4">
    <tableColumn id="1" name="FOOD" totalsRowLabel="Total" dataDxfId="223" totalsRowDxfId="222"/>
    <tableColumn id="2" name="Projected Cost" totalsRowFunction="sum" dataDxfId="221" totalsRowDxfId="220" dataCellStyle="Currency"/>
    <tableColumn id="3" name="Actual Cost" totalsRowFunction="sum" dataDxfId="219" totalsRowDxfId="218" dataCellStyle="Currency"/>
    <tableColumn id="4" name="Difference" totalsRowFunction="sum" dataDxfId="217" totalsRowDxfId="216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19" name="Table920" displayName="Table920" ref="G36:J41" totalsRowCount="1" headerRowDxfId="215" dataDxfId="214" totalsRowDxfId="212" tableBorderDxfId="213">
  <tableColumns count="4">
    <tableColumn id="1" name="TAXES" totalsRowLabel="Total" dataDxfId="211" totalsRowDxfId="210"/>
    <tableColumn id="2" name="Projected Cost" totalsRowFunction="sum" dataDxfId="209" totalsRowDxfId="208" dataCellStyle="Currency"/>
    <tableColumn id="3" name="Actual Cost" totalsRowFunction="sum" dataDxfId="207" totalsRowDxfId="206" dataCellStyle="Currency"/>
    <tableColumn id="4" name="Difference" totalsRowFunction="sum" dataDxfId="205" totalsRowDxfId="204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20" name="Table321" displayName="Table321" ref="B29:E37" totalsRowCount="1" headerRowDxfId="203" dataDxfId="202" totalsRowDxfId="200" tableBorderDxfId="201">
  <tableColumns count="4">
    <tableColumn id="1" name="TRANSPORTATION" totalsRowLabel="Total" dataDxfId="199" totalsRowDxfId="198"/>
    <tableColumn id="2" name="Projected Cost" totalsRowFunction="sum" dataDxfId="197" totalsRowDxfId="196" dataCellStyle="Currency"/>
    <tableColumn id="3" name="Actual Cost" totalsRowFunction="sum" dataDxfId="195" totalsRowDxfId="194" dataCellStyle="Currency"/>
    <tableColumn id="4" name="Difference" totalsRowFunction="sum" dataDxfId="193" totalsRowDxfId="192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21" name="Table822" displayName="Table822" ref="G26:J34" totalsRowCount="1" headerRowDxfId="191" dataDxfId="190" totalsRowDxfId="188" tableBorderDxfId="189">
  <tableColumns count="4">
    <tableColumn id="1" name="LOANS" totalsRowLabel="Total" dataDxfId="187" totalsRowDxfId="186"/>
    <tableColumn id="2" name="Projected Cost" totalsRowFunction="sum" dataDxfId="185" totalsRowDxfId="184" dataCellStyle="Currency"/>
    <tableColumn id="3" name="Actual Cost" totalsRowFunction="sum" dataDxfId="183" totalsRowDxfId="182" dataCellStyle="Currency"/>
    <tableColumn id="4" name="Difference" totalsRowFunction="sum" dataDxfId="181" totalsRowDxfId="180" dataCellStyle="Currency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13" Type="http://schemas.openxmlformats.org/officeDocument/2006/relationships/table" Target="../tables/table24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5" Type="http://schemas.openxmlformats.org/officeDocument/2006/relationships/table" Target="../tables/table16.xml"/><Relationship Id="rId10" Type="http://schemas.openxmlformats.org/officeDocument/2006/relationships/table" Target="../tables/table21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69"/>
  <sheetViews>
    <sheetView showGridLines="0" tabSelected="1" zoomScaleNormal="100" workbookViewId="0">
      <selection activeCell="G49" sqref="G49"/>
    </sheetView>
  </sheetViews>
  <sheetFormatPr defaultRowHeight="18"/>
  <cols>
    <col min="1" max="1" width="1.7109375" style="36" customWidth="1"/>
    <col min="2" max="2" width="32.28515625" style="36" customWidth="1"/>
    <col min="3" max="3" width="21.5703125" style="36" customWidth="1"/>
    <col min="4" max="4" width="20.5703125" style="36" customWidth="1"/>
    <col min="5" max="5" width="19.140625" style="36" customWidth="1"/>
    <col min="6" max="6" width="2.28515625" style="36" customWidth="1"/>
    <col min="7" max="7" width="34.7109375" style="36" customWidth="1"/>
    <col min="8" max="8" width="21.85546875" style="36" customWidth="1"/>
    <col min="9" max="9" width="20.140625" style="36" customWidth="1"/>
    <col min="10" max="10" width="20.7109375" style="36" customWidth="1"/>
    <col min="11" max="16384" width="9.140625" style="36"/>
  </cols>
  <sheetData>
    <row r="1" spans="1:10" s="29" customFormat="1" ht="42.75" customHeight="1">
      <c r="A1" s="28"/>
      <c r="B1" s="62" t="s">
        <v>83</v>
      </c>
      <c r="C1" s="62"/>
      <c r="D1" s="62"/>
      <c r="E1" s="62"/>
      <c r="F1" s="62"/>
      <c r="G1" s="62"/>
      <c r="H1" s="62"/>
      <c r="I1" s="62"/>
      <c r="J1" s="62"/>
    </row>
    <row r="2" spans="1:10" ht="4.5" customHeight="1">
      <c r="A2" s="30"/>
      <c r="B2" s="63"/>
      <c r="C2" s="63"/>
      <c r="D2" s="63"/>
      <c r="E2" s="31"/>
      <c r="F2" s="32"/>
      <c r="G2" s="31"/>
      <c r="H2" s="33"/>
      <c r="I2" s="34"/>
      <c r="J2" s="35"/>
    </row>
    <row r="3" spans="1:10" ht="18.75" customHeight="1">
      <c r="A3" s="30"/>
      <c r="B3" s="64" t="s">
        <v>81</v>
      </c>
      <c r="C3" s="44" t="s">
        <v>74</v>
      </c>
      <c r="D3" s="45"/>
      <c r="E3" s="16">
        <v>0</v>
      </c>
      <c r="F3" s="32"/>
      <c r="G3" s="52" t="s">
        <v>54</v>
      </c>
      <c r="H3" s="52"/>
      <c r="I3" s="52"/>
      <c r="J3" s="53">
        <f>E7-J64</f>
        <v>0</v>
      </c>
    </row>
    <row r="4" spans="1:10" ht="18.75" customHeight="1">
      <c r="A4" s="30"/>
      <c r="B4" s="65"/>
      <c r="C4" s="44" t="s">
        <v>75</v>
      </c>
      <c r="D4" s="45"/>
      <c r="E4" s="16">
        <v>0</v>
      </c>
      <c r="F4" s="32"/>
      <c r="G4" s="52"/>
      <c r="H4" s="52"/>
      <c r="I4" s="52"/>
      <c r="J4" s="53"/>
    </row>
    <row r="5" spans="1:10" ht="18.75" customHeight="1">
      <c r="A5" s="30"/>
      <c r="B5" s="65"/>
      <c r="C5" s="44" t="s">
        <v>53</v>
      </c>
      <c r="D5" s="45"/>
      <c r="E5" s="16">
        <v>0</v>
      </c>
      <c r="F5" s="32"/>
      <c r="G5" s="25"/>
      <c r="H5" s="25"/>
      <c r="I5" s="25"/>
      <c r="J5" s="26"/>
    </row>
    <row r="6" spans="1:10" ht="18.75" customHeight="1">
      <c r="A6" s="30"/>
      <c r="B6" s="65"/>
      <c r="C6" s="48" t="s">
        <v>76</v>
      </c>
      <c r="D6" s="49"/>
      <c r="E6" s="17">
        <v>0</v>
      </c>
      <c r="F6" s="32"/>
      <c r="G6" s="40" t="s">
        <v>55</v>
      </c>
      <c r="H6" s="40"/>
      <c r="I6" s="40"/>
      <c r="J6" s="41">
        <f>E12-J66</f>
        <v>0</v>
      </c>
    </row>
    <row r="7" spans="1:10" ht="18.75" customHeight="1">
      <c r="A7" s="30"/>
      <c r="B7" s="66"/>
      <c r="C7" s="67" t="s">
        <v>28</v>
      </c>
      <c r="D7" s="68"/>
      <c r="E7" s="18">
        <f>SUM(E3:E6)</f>
        <v>0</v>
      </c>
      <c r="F7" s="32"/>
      <c r="G7" s="40"/>
      <c r="H7" s="40"/>
      <c r="I7" s="40"/>
      <c r="J7" s="41"/>
    </row>
    <row r="8" spans="1:10" ht="18.75" customHeight="1">
      <c r="A8" s="30"/>
      <c r="B8" s="55" t="s">
        <v>82</v>
      </c>
      <c r="C8" s="58" t="s">
        <v>74</v>
      </c>
      <c r="D8" s="59"/>
      <c r="E8" s="19">
        <v>0</v>
      </c>
      <c r="F8" s="32"/>
      <c r="G8" s="25"/>
      <c r="H8" s="25"/>
      <c r="I8" s="25"/>
      <c r="J8" s="27"/>
    </row>
    <row r="9" spans="1:10" ht="18.75" customHeight="1">
      <c r="A9" s="30"/>
      <c r="B9" s="56"/>
      <c r="C9" s="46" t="s">
        <v>75</v>
      </c>
      <c r="D9" s="47"/>
      <c r="E9" s="20">
        <v>0</v>
      </c>
      <c r="F9" s="32"/>
      <c r="G9" s="42" t="s">
        <v>56</v>
      </c>
      <c r="H9" s="42"/>
      <c r="I9" s="42"/>
      <c r="J9" s="43">
        <f>J6-J3</f>
        <v>0</v>
      </c>
    </row>
    <row r="10" spans="1:10" ht="18.75" customHeight="1">
      <c r="A10" s="30"/>
      <c r="B10" s="56"/>
      <c r="C10" s="46" t="s">
        <v>76</v>
      </c>
      <c r="D10" s="47"/>
      <c r="E10" s="20">
        <v>0</v>
      </c>
      <c r="F10" s="32"/>
      <c r="G10" s="42"/>
      <c r="H10" s="42"/>
      <c r="I10" s="42"/>
      <c r="J10" s="43"/>
    </row>
    <row r="11" spans="1:10" ht="18.75" customHeight="1">
      <c r="A11" s="30"/>
      <c r="B11" s="56"/>
      <c r="C11" s="21" t="s">
        <v>52</v>
      </c>
      <c r="D11" s="22"/>
      <c r="E11" s="23">
        <v>0</v>
      </c>
      <c r="F11" s="32"/>
      <c r="G11" s="42"/>
      <c r="H11" s="42"/>
      <c r="I11" s="42"/>
      <c r="J11" s="43"/>
    </row>
    <row r="12" spans="1:10" ht="18.75" customHeight="1">
      <c r="A12" s="30"/>
      <c r="B12" s="57"/>
      <c r="C12" s="60" t="s">
        <v>28</v>
      </c>
      <c r="D12" s="61"/>
      <c r="E12" s="24">
        <f>SUM(E8:E11)</f>
        <v>0</v>
      </c>
      <c r="F12" s="32"/>
      <c r="G12" s="42"/>
      <c r="H12" s="42"/>
      <c r="I12" s="42"/>
      <c r="J12" s="43"/>
    </row>
    <row r="13" spans="1:10" ht="8.25" customHeight="1">
      <c r="A13" s="30"/>
      <c r="B13" s="37"/>
      <c r="C13" s="37"/>
      <c r="D13" s="38"/>
      <c r="E13" s="39"/>
      <c r="F13" s="32"/>
      <c r="G13" s="25"/>
      <c r="H13" s="25"/>
      <c r="I13" s="25"/>
      <c r="J13" s="26"/>
    </row>
    <row r="14" spans="1:10" ht="17.25" customHeight="1">
      <c r="A14" s="30"/>
      <c r="B14" s="1" t="s">
        <v>31</v>
      </c>
      <c r="C14" s="2" t="s">
        <v>0</v>
      </c>
      <c r="D14" s="3" t="s">
        <v>1</v>
      </c>
      <c r="E14" s="4" t="s">
        <v>2</v>
      </c>
      <c r="F14" s="5"/>
      <c r="G14" s="1" t="s">
        <v>32</v>
      </c>
      <c r="H14" s="2" t="s">
        <v>0</v>
      </c>
      <c r="I14" s="3" t="s">
        <v>1</v>
      </c>
      <c r="J14" s="4" t="s">
        <v>2</v>
      </c>
    </row>
    <row r="15" spans="1:10" ht="17.25" customHeight="1">
      <c r="A15" s="30"/>
      <c r="B15" s="6" t="s">
        <v>57</v>
      </c>
      <c r="C15" s="7">
        <v>0</v>
      </c>
      <c r="D15" s="8">
        <v>0</v>
      </c>
      <c r="E15" s="9">
        <f>[Projected Cost]-[Actual Cost]</f>
        <v>0</v>
      </c>
      <c r="F15" s="10"/>
      <c r="G15" s="6" t="s">
        <v>70</v>
      </c>
      <c r="H15" s="7">
        <v>0</v>
      </c>
      <c r="I15" s="8">
        <v>0</v>
      </c>
      <c r="J15" s="9">
        <f>[Projected Cost]-[Actual Cost]</f>
        <v>0</v>
      </c>
    </row>
    <row r="16" spans="1:10" ht="17.25" customHeight="1">
      <c r="A16" s="30"/>
      <c r="B16" s="6" t="s">
        <v>59</v>
      </c>
      <c r="C16" s="7">
        <v>0</v>
      </c>
      <c r="D16" s="8">
        <v>0</v>
      </c>
      <c r="E16" s="9">
        <f>[Projected Cost]-[Actual Cost]</f>
        <v>0</v>
      </c>
      <c r="F16" s="10"/>
      <c r="G16" s="6" t="s">
        <v>20</v>
      </c>
      <c r="H16" s="7">
        <v>0</v>
      </c>
      <c r="I16" s="8">
        <v>0</v>
      </c>
      <c r="J16" s="9">
        <f>[Projected Cost]-[Actual Cost]</f>
        <v>0</v>
      </c>
    </row>
    <row r="17" spans="1:10" ht="17.25" customHeight="1">
      <c r="A17" s="30"/>
      <c r="B17" s="6" t="s">
        <v>60</v>
      </c>
      <c r="C17" s="7">
        <v>0</v>
      </c>
      <c r="D17" s="8">
        <v>0</v>
      </c>
      <c r="E17" s="9">
        <f>[Projected Cost]-[Actual Cost]</f>
        <v>0</v>
      </c>
      <c r="F17" s="10"/>
      <c r="G17" s="6" t="s">
        <v>21</v>
      </c>
      <c r="H17" s="7">
        <v>0</v>
      </c>
      <c r="I17" s="8">
        <v>0</v>
      </c>
      <c r="J17" s="9">
        <f>[Projected Cost]-[Actual Cost]</f>
        <v>0</v>
      </c>
    </row>
    <row r="18" spans="1:10" ht="17.25" customHeight="1">
      <c r="A18" s="30"/>
      <c r="B18" s="6" t="s">
        <v>58</v>
      </c>
      <c r="C18" s="7">
        <v>0</v>
      </c>
      <c r="D18" s="8">
        <v>0</v>
      </c>
      <c r="E18" s="9">
        <f>[Projected Cost]-[Actual Cost]</f>
        <v>0</v>
      </c>
      <c r="F18" s="10"/>
      <c r="G18" s="6" t="s">
        <v>50</v>
      </c>
      <c r="H18" s="7">
        <v>0</v>
      </c>
      <c r="I18" s="8">
        <v>0</v>
      </c>
      <c r="J18" s="9">
        <f>[Projected Cost]-[Actual Cost]</f>
        <v>0</v>
      </c>
    </row>
    <row r="19" spans="1:10" ht="17.25" customHeight="1">
      <c r="A19" s="30"/>
      <c r="B19" s="6" t="s">
        <v>29</v>
      </c>
      <c r="C19" s="7">
        <v>0</v>
      </c>
      <c r="D19" s="8">
        <v>0</v>
      </c>
      <c r="E19" s="9">
        <f>[Projected Cost]-[Actual Cost]</f>
        <v>0</v>
      </c>
      <c r="F19" s="10"/>
      <c r="G19" s="6" t="s">
        <v>71</v>
      </c>
      <c r="H19" s="7">
        <v>0</v>
      </c>
      <c r="I19" s="8">
        <v>0</v>
      </c>
      <c r="J19" s="9">
        <f>[Projected Cost]-[Actual Cost]</f>
        <v>0</v>
      </c>
    </row>
    <row r="20" spans="1:10" ht="17.25" customHeight="1">
      <c r="A20" s="30"/>
      <c r="B20" s="6" t="s">
        <v>3</v>
      </c>
      <c r="C20" s="7">
        <v>0</v>
      </c>
      <c r="D20" s="8">
        <v>0</v>
      </c>
      <c r="E20" s="9">
        <f>[Projected Cost]-[Actual Cost]</f>
        <v>0</v>
      </c>
      <c r="F20" s="10"/>
      <c r="G20" s="6" t="s">
        <v>51</v>
      </c>
      <c r="H20" s="7">
        <v>0</v>
      </c>
      <c r="I20" s="8">
        <v>0</v>
      </c>
      <c r="J20" s="9">
        <f>[Projected Cost]-[Actual Cost]</f>
        <v>0</v>
      </c>
    </row>
    <row r="21" spans="1:10" ht="17.25" customHeight="1">
      <c r="A21" s="30"/>
      <c r="B21" s="6" t="s">
        <v>61</v>
      </c>
      <c r="C21" s="7">
        <v>0</v>
      </c>
      <c r="D21" s="8">
        <v>0</v>
      </c>
      <c r="E21" s="9">
        <f>[Projected Cost]-[Actual Cost]</f>
        <v>0</v>
      </c>
      <c r="F21" s="10"/>
      <c r="G21" s="6" t="s">
        <v>4</v>
      </c>
      <c r="H21" s="7">
        <v>0</v>
      </c>
      <c r="I21" s="8">
        <v>0</v>
      </c>
      <c r="J21" s="9">
        <f>[Projected Cost]-[Actual Cost]</f>
        <v>0</v>
      </c>
    </row>
    <row r="22" spans="1:10" ht="17.25" customHeight="1">
      <c r="A22" s="30"/>
      <c r="B22" s="6" t="s">
        <v>46</v>
      </c>
      <c r="C22" s="7">
        <v>0</v>
      </c>
      <c r="D22" s="8">
        <v>0</v>
      </c>
      <c r="E22" s="9">
        <f>[Projected Cost]-[Actual Cost]</f>
        <v>0</v>
      </c>
      <c r="F22" s="10"/>
      <c r="G22" s="6" t="s">
        <v>4</v>
      </c>
      <c r="H22" s="7">
        <v>0</v>
      </c>
      <c r="I22" s="8">
        <v>0</v>
      </c>
      <c r="J22" s="9">
        <f>[Projected Cost]-[Actual Cost]</f>
        <v>0</v>
      </c>
    </row>
    <row r="23" spans="1:10" ht="17.25" customHeight="1">
      <c r="A23" s="30"/>
      <c r="B23" s="6" t="s">
        <v>62</v>
      </c>
      <c r="C23" s="7">
        <v>0</v>
      </c>
      <c r="D23" s="8">
        <v>0</v>
      </c>
      <c r="E23" s="9">
        <f>[Projected Cost]-[Actual Cost]</f>
        <v>0</v>
      </c>
      <c r="F23" s="10"/>
      <c r="G23" s="6" t="s">
        <v>4</v>
      </c>
      <c r="H23" s="7">
        <v>0</v>
      </c>
      <c r="I23" s="8">
        <v>0</v>
      </c>
      <c r="J23" s="9">
        <f>[Projected Cost]-[Actual Cost]</f>
        <v>0</v>
      </c>
    </row>
    <row r="24" spans="1:10" ht="17.25" customHeight="1">
      <c r="A24" s="30"/>
      <c r="B24" s="6" t="s">
        <v>63</v>
      </c>
      <c r="C24" s="7">
        <v>0</v>
      </c>
      <c r="D24" s="8">
        <v>0</v>
      </c>
      <c r="E24" s="9">
        <f>[Projected Cost]-[Actual Cost]</f>
        <v>0</v>
      </c>
      <c r="F24" s="10"/>
      <c r="G24" s="1" t="s">
        <v>45</v>
      </c>
      <c r="H24" s="11">
        <f>SUBTOTAL(109,[Projected Cost])</f>
        <v>0</v>
      </c>
      <c r="I24" s="12">
        <f>SUBTOTAL(109,[Actual Cost])</f>
        <v>0</v>
      </c>
      <c r="J24" s="13">
        <f>SUBTOTAL(109,[Difference])</f>
        <v>0</v>
      </c>
    </row>
    <row r="25" spans="1:10" ht="17.25" customHeight="1">
      <c r="A25" s="30"/>
      <c r="B25" s="6" t="s">
        <v>64</v>
      </c>
      <c r="C25" s="7">
        <v>0</v>
      </c>
      <c r="D25" s="8">
        <v>0</v>
      </c>
      <c r="E25" s="9">
        <f>[Projected Cost]-[Actual Cost]</f>
        <v>0</v>
      </c>
      <c r="F25" s="10"/>
      <c r="G25" s="54"/>
      <c r="H25" s="54"/>
      <c r="I25" s="54"/>
      <c r="J25" s="54"/>
    </row>
    <row r="26" spans="1:10" ht="17.25" customHeight="1">
      <c r="A26" s="30"/>
      <c r="B26" s="6" t="s">
        <v>4</v>
      </c>
      <c r="C26" s="7">
        <v>0</v>
      </c>
      <c r="D26" s="8">
        <v>0</v>
      </c>
      <c r="E26" s="9">
        <f>[Projected Cost]-[Actual Cost]</f>
        <v>0</v>
      </c>
      <c r="F26" s="10"/>
      <c r="G26" s="1" t="s">
        <v>33</v>
      </c>
      <c r="H26" s="2" t="s">
        <v>0</v>
      </c>
      <c r="I26" s="3" t="s">
        <v>1</v>
      </c>
      <c r="J26" s="4" t="s">
        <v>2</v>
      </c>
    </row>
    <row r="27" spans="1:10" ht="17.25" customHeight="1">
      <c r="A27" s="30"/>
      <c r="B27" s="1" t="s">
        <v>45</v>
      </c>
      <c r="C27" s="14">
        <f>SUBTOTAL(109,[Projected Cost])</f>
        <v>0</v>
      </c>
      <c r="D27" s="12">
        <f>SUBTOTAL(109,[Actual Cost])</f>
        <v>0</v>
      </c>
      <c r="E27" s="13">
        <f>SUBTOTAL(109,[Difference])</f>
        <v>0</v>
      </c>
      <c r="F27" s="10"/>
      <c r="G27" s="6" t="s">
        <v>23</v>
      </c>
      <c r="H27" s="7">
        <v>0</v>
      </c>
      <c r="I27" s="8">
        <v>0</v>
      </c>
      <c r="J27" s="9">
        <f>[Projected Cost]-[Actual Cost]</f>
        <v>0</v>
      </c>
    </row>
    <row r="28" spans="1:10" ht="17.25" customHeight="1">
      <c r="A28" s="30"/>
      <c r="B28" s="50"/>
      <c r="C28" s="50"/>
      <c r="D28" s="50"/>
      <c r="E28" s="50"/>
      <c r="F28" s="10"/>
      <c r="G28" s="6" t="s">
        <v>27</v>
      </c>
      <c r="H28" s="7">
        <v>0</v>
      </c>
      <c r="I28" s="8">
        <v>0</v>
      </c>
      <c r="J28" s="9">
        <f>[Projected Cost]-[Actual Cost]</f>
        <v>0</v>
      </c>
    </row>
    <row r="29" spans="1:10" ht="17.25" customHeight="1">
      <c r="A29" s="30"/>
      <c r="B29" s="1" t="s">
        <v>34</v>
      </c>
      <c r="C29" s="2" t="s">
        <v>0</v>
      </c>
      <c r="D29" s="3" t="s">
        <v>1</v>
      </c>
      <c r="E29" s="4" t="s">
        <v>2</v>
      </c>
      <c r="F29" s="10"/>
      <c r="G29" s="6" t="s">
        <v>30</v>
      </c>
      <c r="H29" s="7">
        <v>0</v>
      </c>
      <c r="I29" s="8">
        <v>0</v>
      </c>
      <c r="J29" s="9">
        <f>[Projected Cost]-[Actual Cost]</f>
        <v>0</v>
      </c>
    </row>
    <row r="30" spans="1:10" ht="17.25" customHeight="1">
      <c r="A30" s="30"/>
      <c r="B30" s="6" t="s">
        <v>65</v>
      </c>
      <c r="C30" s="7">
        <v>0</v>
      </c>
      <c r="D30" s="8">
        <v>0</v>
      </c>
      <c r="E30" s="9">
        <f>[Projected Cost]-[Actual Cost]</f>
        <v>0</v>
      </c>
      <c r="F30" s="10"/>
      <c r="G30" s="6" t="s">
        <v>30</v>
      </c>
      <c r="H30" s="7">
        <v>0</v>
      </c>
      <c r="I30" s="8">
        <v>0</v>
      </c>
      <c r="J30" s="9">
        <f>[Projected Cost]-[Actual Cost]</f>
        <v>0</v>
      </c>
    </row>
    <row r="31" spans="1:10" ht="17.25" customHeight="1">
      <c r="A31" s="30"/>
      <c r="B31" s="6" t="s">
        <v>66</v>
      </c>
      <c r="C31" s="7">
        <v>0</v>
      </c>
      <c r="D31" s="8">
        <v>0</v>
      </c>
      <c r="E31" s="9">
        <f>[Projected Cost]-[Actual Cost]</f>
        <v>0</v>
      </c>
      <c r="F31" s="10"/>
      <c r="G31" s="6" t="s">
        <v>30</v>
      </c>
      <c r="H31" s="7">
        <v>0</v>
      </c>
      <c r="I31" s="8">
        <v>0</v>
      </c>
      <c r="J31" s="9">
        <f>[Projected Cost]-[Actual Cost]</f>
        <v>0</v>
      </c>
    </row>
    <row r="32" spans="1:10" ht="17.25" customHeight="1">
      <c r="A32" s="30"/>
      <c r="B32" s="6" t="s">
        <v>5</v>
      </c>
      <c r="C32" s="7">
        <v>0</v>
      </c>
      <c r="D32" s="8">
        <v>0</v>
      </c>
      <c r="E32" s="9">
        <f>[Projected Cost]-[Actual Cost]</f>
        <v>0</v>
      </c>
      <c r="F32" s="10"/>
      <c r="G32" s="6" t="s">
        <v>4</v>
      </c>
      <c r="H32" s="7">
        <v>0</v>
      </c>
      <c r="I32" s="8">
        <v>0</v>
      </c>
      <c r="J32" s="9">
        <f>[Projected Cost]-[Actual Cost]</f>
        <v>0</v>
      </c>
    </row>
    <row r="33" spans="1:10" ht="17.25" customHeight="1">
      <c r="A33" s="30"/>
      <c r="B33" s="6" t="s">
        <v>6</v>
      </c>
      <c r="C33" s="7">
        <v>0</v>
      </c>
      <c r="D33" s="8">
        <v>0</v>
      </c>
      <c r="E33" s="9">
        <f>[Projected Cost]-[Actual Cost]</f>
        <v>0</v>
      </c>
      <c r="F33" s="10"/>
      <c r="G33" s="6" t="s">
        <v>4</v>
      </c>
      <c r="H33" s="7">
        <v>0</v>
      </c>
      <c r="I33" s="8">
        <v>0</v>
      </c>
      <c r="J33" s="9">
        <f>[Projected Cost]-[Actual Cost]</f>
        <v>0</v>
      </c>
    </row>
    <row r="34" spans="1:10" ht="17.25" customHeight="1">
      <c r="A34" s="30"/>
      <c r="B34" s="6" t="s">
        <v>7</v>
      </c>
      <c r="C34" s="7">
        <v>0</v>
      </c>
      <c r="D34" s="8">
        <v>0</v>
      </c>
      <c r="E34" s="9">
        <f>[Projected Cost]-[Actual Cost]</f>
        <v>0</v>
      </c>
      <c r="F34" s="10"/>
      <c r="G34" s="1" t="s">
        <v>45</v>
      </c>
      <c r="H34" s="7">
        <f>SUBTOTAL(109,[Projected Cost])</f>
        <v>0</v>
      </c>
      <c r="I34" s="8">
        <f>SUBTOTAL(109,[Actual Cost])</f>
        <v>0</v>
      </c>
      <c r="J34" s="15">
        <f>SUBTOTAL(109,[Difference])</f>
        <v>0</v>
      </c>
    </row>
    <row r="35" spans="1:10" ht="17.25" customHeight="1">
      <c r="A35" s="30"/>
      <c r="B35" s="6" t="s">
        <v>8</v>
      </c>
      <c r="C35" s="7">
        <v>0</v>
      </c>
      <c r="D35" s="8">
        <v>0</v>
      </c>
      <c r="E35" s="9">
        <f>[Projected Cost]-[Actual Cost]</f>
        <v>0</v>
      </c>
      <c r="F35" s="10"/>
      <c r="G35" s="50"/>
      <c r="H35" s="50"/>
      <c r="I35" s="50"/>
      <c r="J35" s="50"/>
    </row>
    <row r="36" spans="1:10" ht="17.25" customHeight="1">
      <c r="A36" s="30"/>
      <c r="B36" s="6" t="s">
        <v>4</v>
      </c>
      <c r="C36" s="7">
        <v>0</v>
      </c>
      <c r="D36" s="8">
        <v>0</v>
      </c>
      <c r="E36" s="9">
        <f>[Projected Cost]-[Actual Cost]</f>
        <v>0</v>
      </c>
      <c r="F36" s="10"/>
      <c r="G36" s="1" t="s">
        <v>35</v>
      </c>
      <c r="H36" s="2" t="s">
        <v>0</v>
      </c>
      <c r="I36" s="3" t="s">
        <v>1</v>
      </c>
      <c r="J36" s="4" t="s">
        <v>2</v>
      </c>
    </row>
    <row r="37" spans="1:10" ht="17.25" customHeight="1">
      <c r="A37" s="30"/>
      <c r="B37" s="1" t="s">
        <v>45</v>
      </c>
      <c r="C37" s="7">
        <f>SUBTOTAL(109,[Projected Cost])</f>
        <v>0</v>
      </c>
      <c r="D37" s="8">
        <f>SUBTOTAL(109,[Actual Cost])</f>
        <v>0</v>
      </c>
      <c r="E37" s="15">
        <f>SUBTOTAL(109,[Difference])</f>
        <v>0</v>
      </c>
      <c r="F37" s="10"/>
      <c r="G37" s="6" t="s">
        <v>24</v>
      </c>
      <c r="H37" s="7">
        <v>0</v>
      </c>
      <c r="I37" s="8">
        <v>0</v>
      </c>
      <c r="J37" s="9">
        <f>[Projected Cost]-[Actual Cost]</f>
        <v>0</v>
      </c>
    </row>
    <row r="38" spans="1:10" ht="17.25" customHeight="1">
      <c r="A38" s="30"/>
      <c r="B38" s="50"/>
      <c r="C38" s="50"/>
      <c r="D38" s="50"/>
      <c r="E38" s="50"/>
      <c r="F38" s="10"/>
      <c r="G38" s="6" t="s">
        <v>47</v>
      </c>
      <c r="H38" s="7">
        <v>0</v>
      </c>
      <c r="I38" s="8">
        <v>0</v>
      </c>
      <c r="J38" s="9">
        <f>[Projected Cost]-[Actual Cost]</f>
        <v>0</v>
      </c>
    </row>
    <row r="39" spans="1:10" ht="17.25" customHeight="1">
      <c r="A39" s="30"/>
      <c r="B39" s="1" t="s">
        <v>36</v>
      </c>
      <c r="C39" s="2" t="s">
        <v>0</v>
      </c>
      <c r="D39" s="3" t="s">
        <v>1</v>
      </c>
      <c r="E39" s="4" t="s">
        <v>2</v>
      </c>
      <c r="F39" s="10"/>
      <c r="G39" s="6" t="s">
        <v>48</v>
      </c>
      <c r="H39" s="7">
        <v>0</v>
      </c>
      <c r="I39" s="8">
        <v>0</v>
      </c>
      <c r="J39" s="9">
        <f>[Projected Cost]-[Actual Cost]</f>
        <v>0</v>
      </c>
    </row>
    <row r="40" spans="1:10" ht="17.25" customHeight="1">
      <c r="A40" s="30"/>
      <c r="B40" s="6" t="s">
        <v>9</v>
      </c>
      <c r="C40" s="7">
        <v>0</v>
      </c>
      <c r="D40" s="8">
        <v>0</v>
      </c>
      <c r="E40" s="9">
        <f>[Projected Cost]-[Actual Cost]</f>
        <v>0</v>
      </c>
      <c r="F40" s="10"/>
      <c r="G40" s="6" t="s">
        <v>4</v>
      </c>
      <c r="H40" s="7">
        <v>0</v>
      </c>
      <c r="I40" s="8">
        <v>0</v>
      </c>
      <c r="J40" s="9">
        <f>[Projected Cost]-[Actual Cost]</f>
        <v>0</v>
      </c>
    </row>
    <row r="41" spans="1:10" ht="17.25" customHeight="1">
      <c r="A41" s="30"/>
      <c r="B41" s="6" t="s">
        <v>10</v>
      </c>
      <c r="C41" s="7">
        <v>0</v>
      </c>
      <c r="D41" s="8">
        <v>0</v>
      </c>
      <c r="E41" s="9">
        <f>[Projected Cost]-[Actual Cost]</f>
        <v>0</v>
      </c>
      <c r="F41" s="10"/>
      <c r="G41" s="1" t="s">
        <v>45</v>
      </c>
      <c r="H41" s="7">
        <f>SUBTOTAL(109,[Projected Cost])</f>
        <v>0</v>
      </c>
      <c r="I41" s="8">
        <f>SUBTOTAL(109,[Actual Cost])</f>
        <v>0</v>
      </c>
      <c r="J41" s="15">
        <f>SUBTOTAL(109,[Difference])</f>
        <v>0</v>
      </c>
    </row>
    <row r="42" spans="1:10" ht="17.25" customHeight="1">
      <c r="A42" s="30"/>
      <c r="B42" s="6" t="s">
        <v>11</v>
      </c>
      <c r="C42" s="7">
        <v>0</v>
      </c>
      <c r="D42" s="8">
        <v>0</v>
      </c>
      <c r="E42" s="9">
        <f>[Projected Cost]-[Actual Cost]</f>
        <v>0</v>
      </c>
      <c r="F42" s="10"/>
      <c r="G42" s="50"/>
      <c r="H42" s="50"/>
      <c r="I42" s="50"/>
      <c r="J42" s="50"/>
    </row>
    <row r="43" spans="1:10" ht="17.25" customHeight="1">
      <c r="A43" s="30"/>
      <c r="B43" s="6" t="s">
        <v>4</v>
      </c>
      <c r="C43" s="7">
        <v>0</v>
      </c>
      <c r="D43" s="8">
        <v>0</v>
      </c>
      <c r="E43" s="9">
        <f>[Projected Cost]-[Actual Cost]</f>
        <v>0</v>
      </c>
      <c r="F43" s="10"/>
      <c r="G43" s="1" t="s">
        <v>80</v>
      </c>
      <c r="H43" s="2" t="s">
        <v>0</v>
      </c>
      <c r="I43" s="3" t="s">
        <v>1</v>
      </c>
      <c r="J43" s="4" t="s">
        <v>2</v>
      </c>
    </row>
    <row r="44" spans="1:10" ht="17.25" customHeight="1">
      <c r="A44" s="30"/>
      <c r="B44" s="1" t="s">
        <v>45</v>
      </c>
      <c r="C44" s="7">
        <f>SUBTOTAL(109,[Projected Cost])</f>
        <v>0</v>
      </c>
      <c r="D44" s="8">
        <f>SUBTOTAL(109,[Actual Cost])</f>
        <v>0</v>
      </c>
      <c r="E44" s="15">
        <f>SUBTOTAL(109,[Difference])</f>
        <v>0</v>
      </c>
      <c r="F44" s="10"/>
      <c r="G44" s="6" t="s">
        <v>72</v>
      </c>
      <c r="H44" s="7">
        <v>0</v>
      </c>
      <c r="I44" s="8">
        <v>0</v>
      </c>
      <c r="J44" s="9">
        <f>[Projected Cost]-[Actual Cost]</f>
        <v>0</v>
      </c>
    </row>
    <row r="45" spans="1:10" ht="17.25" customHeight="1">
      <c r="A45" s="30"/>
      <c r="B45" s="50"/>
      <c r="C45" s="50"/>
      <c r="D45" s="50"/>
      <c r="E45" s="50"/>
      <c r="F45" s="10"/>
      <c r="G45" s="6" t="s">
        <v>73</v>
      </c>
      <c r="H45" s="7">
        <v>0</v>
      </c>
      <c r="I45" s="8">
        <v>0</v>
      </c>
      <c r="J45" s="9">
        <f>[Projected Cost]-[Actual Cost]</f>
        <v>0</v>
      </c>
    </row>
    <row r="46" spans="1:10" ht="17.25" customHeight="1">
      <c r="A46" s="30"/>
      <c r="B46" s="1" t="s">
        <v>37</v>
      </c>
      <c r="C46" s="2" t="s">
        <v>0</v>
      </c>
      <c r="D46" s="3" t="s">
        <v>1</v>
      </c>
      <c r="E46" s="4" t="s">
        <v>2</v>
      </c>
      <c r="F46" s="10"/>
      <c r="G46" s="6" t="s">
        <v>67</v>
      </c>
      <c r="H46" s="7">
        <v>0</v>
      </c>
      <c r="I46" s="8">
        <v>0</v>
      </c>
      <c r="J46" s="9">
        <f>[Projected Cost]-[Actual Cost]</f>
        <v>0</v>
      </c>
    </row>
    <row r="47" spans="1:10" ht="17.25" customHeight="1">
      <c r="A47" s="30"/>
      <c r="B47" s="6" t="s">
        <v>12</v>
      </c>
      <c r="C47" s="7">
        <v>0</v>
      </c>
      <c r="D47" s="8">
        <v>0</v>
      </c>
      <c r="E47" s="9">
        <f>[Projected Cost]-[Actual Cost]</f>
        <v>0</v>
      </c>
      <c r="F47" s="10"/>
      <c r="G47" s="6" t="s">
        <v>68</v>
      </c>
      <c r="H47" s="7">
        <v>0</v>
      </c>
      <c r="I47" s="8">
        <v>0</v>
      </c>
      <c r="J47" s="9">
        <f>[Projected Cost]-[Actual Cost]</f>
        <v>0</v>
      </c>
    </row>
    <row r="48" spans="1:10" ht="17.25" customHeight="1">
      <c r="A48" s="30"/>
      <c r="B48" s="6" t="s">
        <v>19</v>
      </c>
      <c r="C48" s="7">
        <v>0</v>
      </c>
      <c r="D48" s="8">
        <v>0</v>
      </c>
      <c r="E48" s="9">
        <f>[Projected Cost]-[Actual Cost]</f>
        <v>0</v>
      </c>
      <c r="F48" s="10"/>
      <c r="G48" s="6" t="s">
        <v>84</v>
      </c>
      <c r="H48" s="7">
        <v>0</v>
      </c>
      <c r="I48" s="8">
        <v>0</v>
      </c>
      <c r="J48" s="9">
        <f>[Projected Cost]-[Actual Cost]</f>
        <v>0</v>
      </c>
    </row>
    <row r="49" spans="1:10" ht="17.25" customHeight="1">
      <c r="A49" s="30"/>
      <c r="B49" s="6" t="s">
        <v>4</v>
      </c>
      <c r="C49" s="7">
        <v>0</v>
      </c>
      <c r="D49" s="8">
        <v>0</v>
      </c>
      <c r="E49" s="9">
        <f>[Projected Cost]-[Actual Cost]</f>
        <v>0</v>
      </c>
      <c r="F49" s="10"/>
      <c r="G49" s="6" t="s">
        <v>4</v>
      </c>
      <c r="H49" s="7">
        <v>0</v>
      </c>
      <c r="I49" s="8">
        <v>0</v>
      </c>
      <c r="J49" s="9">
        <f>[Projected Cost]-[Actual Cost]</f>
        <v>0</v>
      </c>
    </row>
    <row r="50" spans="1:10" ht="17.25" customHeight="1">
      <c r="A50" s="30"/>
      <c r="B50" s="1" t="s">
        <v>45</v>
      </c>
      <c r="C50" s="7">
        <f>SUBTOTAL(109,[Projected Cost])</f>
        <v>0</v>
      </c>
      <c r="D50" s="8">
        <f>SUBTOTAL(109,[Actual Cost])</f>
        <v>0</v>
      </c>
      <c r="E50" s="15">
        <f>SUBTOTAL(109,[Difference])</f>
        <v>0</v>
      </c>
      <c r="F50" s="10"/>
      <c r="G50" s="1" t="s">
        <v>45</v>
      </c>
      <c r="H50" s="14">
        <f>SUBTOTAL(109,[Projected Cost])</f>
        <v>0</v>
      </c>
      <c r="I50" s="12">
        <f>SUBTOTAL(109,[Actual Cost])</f>
        <v>0</v>
      </c>
      <c r="J50" s="13">
        <f>SUBTOTAL(109,[Difference])</f>
        <v>0</v>
      </c>
    </row>
    <row r="51" spans="1:10" ht="17.25" customHeight="1">
      <c r="A51" s="30"/>
      <c r="B51" s="50"/>
      <c r="C51" s="50"/>
      <c r="D51" s="50"/>
      <c r="E51" s="50"/>
      <c r="F51" s="10"/>
      <c r="G51" s="50"/>
      <c r="H51" s="50"/>
      <c r="I51" s="50"/>
      <c r="J51" s="50"/>
    </row>
    <row r="52" spans="1:10" ht="17.25" customHeight="1">
      <c r="A52" s="30"/>
      <c r="B52" s="1" t="s">
        <v>39</v>
      </c>
      <c r="C52" s="2" t="s">
        <v>0</v>
      </c>
      <c r="D52" s="3" t="s">
        <v>1</v>
      </c>
      <c r="E52" s="4" t="s">
        <v>2</v>
      </c>
      <c r="F52" s="10"/>
      <c r="G52" s="1" t="s">
        <v>38</v>
      </c>
      <c r="H52" s="2" t="s">
        <v>0</v>
      </c>
      <c r="I52" s="3" t="s">
        <v>1</v>
      </c>
      <c r="J52" s="4" t="s">
        <v>2</v>
      </c>
    </row>
    <row r="53" spans="1:10" ht="17.25" customHeight="1">
      <c r="A53" s="30"/>
      <c r="B53" s="6" t="s">
        <v>13</v>
      </c>
      <c r="C53" s="7">
        <v>0</v>
      </c>
      <c r="D53" s="8">
        <v>0</v>
      </c>
      <c r="E53" s="9">
        <f>[Projected Cost]-[Actual Cost]</f>
        <v>0</v>
      </c>
      <c r="F53" s="10"/>
      <c r="G53" s="6" t="s">
        <v>78</v>
      </c>
      <c r="H53" s="7">
        <v>0</v>
      </c>
      <c r="I53" s="8">
        <v>0</v>
      </c>
      <c r="J53" s="9">
        <f>[Projected Cost]-[Actual Cost]</f>
        <v>0</v>
      </c>
    </row>
    <row r="54" spans="1:10" ht="17.25" customHeight="1">
      <c r="A54" s="30"/>
      <c r="B54" s="6" t="s">
        <v>15</v>
      </c>
      <c r="C54" s="7">
        <v>0</v>
      </c>
      <c r="D54" s="8">
        <v>0</v>
      </c>
      <c r="E54" s="9">
        <f>[Projected Cost]-[Actual Cost]</f>
        <v>0</v>
      </c>
      <c r="F54" s="10"/>
      <c r="G54" s="6" t="s">
        <v>79</v>
      </c>
      <c r="H54" s="7">
        <v>0</v>
      </c>
      <c r="I54" s="8">
        <v>0</v>
      </c>
      <c r="J54" s="9">
        <f>[Projected Cost]-[Actual Cost]</f>
        <v>0</v>
      </c>
    </row>
    <row r="55" spans="1:10" ht="17.25" customHeight="1">
      <c r="A55" s="30"/>
      <c r="B55" s="6" t="s">
        <v>16</v>
      </c>
      <c r="C55" s="7">
        <v>0</v>
      </c>
      <c r="D55" s="8">
        <v>0</v>
      </c>
      <c r="E55" s="9">
        <f>[Projected Cost]-[Actual Cost]</f>
        <v>0</v>
      </c>
      <c r="F55" s="10"/>
      <c r="G55" s="1" t="s">
        <v>45</v>
      </c>
      <c r="H55" s="7">
        <f>SUBTOTAL(109,[Projected Cost])</f>
        <v>0</v>
      </c>
      <c r="I55" s="8">
        <f>SUBTOTAL(109,[Actual Cost])</f>
        <v>0</v>
      </c>
      <c r="J55" s="15">
        <f>SUBTOTAL(109,[Difference])</f>
        <v>0</v>
      </c>
    </row>
    <row r="56" spans="1:10" ht="17.25" customHeight="1">
      <c r="A56" s="30"/>
      <c r="B56" s="6" t="s">
        <v>14</v>
      </c>
      <c r="C56" s="7">
        <v>0</v>
      </c>
      <c r="D56" s="8">
        <v>0</v>
      </c>
      <c r="E56" s="9">
        <f>[Projected Cost]-[Actual Cost]</f>
        <v>0</v>
      </c>
      <c r="F56" s="10"/>
      <c r="G56" s="50"/>
      <c r="H56" s="50"/>
      <c r="I56" s="50"/>
      <c r="J56" s="50"/>
    </row>
    <row r="57" spans="1:10" ht="17.25" customHeight="1">
      <c r="A57" s="30"/>
      <c r="B57" s="6" t="s">
        <v>4</v>
      </c>
      <c r="C57" s="7">
        <v>0</v>
      </c>
      <c r="D57" s="8">
        <v>0</v>
      </c>
      <c r="E57" s="9">
        <f>[Projected Cost]-[Actual Cost]</f>
        <v>0</v>
      </c>
      <c r="F57" s="10"/>
      <c r="G57" s="1" t="s">
        <v>40</v>
      </c>
      <c r="H57" s="2" t="s">
        <v>0</v>
      </c>
      <c r="I57" s="3" t="s">
        <v>1</v>
      </c>
      <c r="J57" s="4" t="s">
        <v>2</v>
      </c>
    </row>
    <row r="58" spans="1:10" ht="17.25" customHeight="1">
      <c r="A58" s="30"/>
      <c r="B58" s="1" t="s">
        <v>45</v>
      </c>
      <c r="C58" s="7">
        <f>SUBTOTAL(109,[Projected Cost])</f>
        <v>0</v>
      </c>
      <c r="D58" s="8">
        <f>SUBTOTAL(109,[Actual Cost])</f>
        <v>0</v>
      </c>
      <c r="E58" s="15">
        <f>SUBTOTAL(109,[Difference])</f>
        <v>0</v>
      </c>
      <c r="F58" s="10"/>
      <c r="G58" s="6" t="s">
        <v>49</v>
      </c>
      <c r="H58" s="7">
        <v>0</v>
      </c>
      <c r="I58" s="8">
        <v>0</v>
      </c>
      <c r="J58" s="9">
        <f>[Projected Cost]-[Actual Cost]</f>
        <v>0</v>
      </c>
    </row>
    <row r="59" spans="1:10" ht="17.25" customHeight="1">
      <c r="A59" s="30"/>
      <c r="B59" s="50"/>
      <c r="C59" s="50"/>
      <c r="D59" s="50"/>
      <c r="E59" s="50"/>
      <c r="F59" s="10"/>
      <c r="G59" s="6" t="s">
        <v>26</v>
      </c>
      <c r="H59" s="7">
        <v>0</v>
      </c>
      <c r="I59" s="8">
        <v>0</v>
      </c>
      <c r="J59" s="9">
        <f>[Projected Cost]-[Actual Cost]</f>
        <v>0</v>
      </c>
    </row>
    <row r="60" spans="1:10" ht="17.25" customHeight="1">
      <c r="A60" s="30"/>
      <c r="B60" s="1" t="s">
        <v>41</v>
      </c>
      <c r="C60" s="2" t="s">
        <v>0</v>
      </c>
      <c r="D60" s="3" t="s">
        <v>1</v>
      </c>
      <c r="E60" s="4" t="s">
        <v>2</v>
      </c>
      <c r="F60" s="10"/>
      <c r="G60" s="6" t="s">
        <v>77</v>
      </c>
      <c r="H60" s="7">
        <v>0</v>
      </c>
      <c r="I60" s="8">
        <v>0</v>
      </c>
      <c r="J60" s="9">
        <f>[Projected Cost]-[Actual Cost]</f>
        <v>0</v>
      </c>
    </row>
    <row r="61" spans="1:10" ht="17.25" customHeight="1">
      <c r="A61" s="30"/>
      <c r="B61" s="6" t="s">
        <v>15</v>
      </c>
      <c r="C61" s="7">
        <v>0</v>
      </c>
      <c r="D61" s="8">
        <v>0</v>
      </c>
      <c r="E61" s="9">
        <f>[Projected Cost]-[Actual Cost]</f>
        <v>0</v>
      </c>
      <c r="F61" s="10"/>
      <c r="G61" s="6" t="s">
        <v>4</v>
      </c>
      <c r="H61" s="7">
        <v>0</v>
      </c>
      <c r="I61" s="8">
        <v>0</v>
      </c>
      <c r="J61" s="9">
        <f>[Projected Cost]-[Actual Cost]</f>
        <v>0</v>
      </c>
    </row>
    <row r="62" spans="1:10" ht="17.25" customHeight="1">
      <c r="A62" s="30"/>
      <c r="B62" s="6" t="s">
        <v>18</v>
      </c>
      <c r="C62" s="7">
        <v>0</v>
      </c>
      <c r="D62" s="8">
        <v>0</v>
      </c>
      <c r="E62" s="9">
        <f>[Projected Cost]-[Actual Cost]</f>
        <v>0</v>
      </c>
      <c r="F62" s="10"/>
      <c r="G62" s="1" t="s">
        <v>45</v>
      </c>
      <c r="H62" s="7">
        <f>SUBTOTAL(109,[Projected Cost])</f>
        <v>0</v>
      </c>
      <c r="I62" s="8">
        <f>SUBTOTAL(109,[Actual Cost])</f>
        <v>0</v>
      </c>
      <c r="J62" s="15">
        <f>SUBTOTAL(109,[Difference])</f>
        <v>0</v>
      </c>
    </row>
    <row r="63" spans="1:10" ht="17.25" customHeight="1">
      <c r="A63" s="30"/>
      <c r="B63" s="6" t="s">
        <v>17</v>
      </c>
      <c r="C63" s="7">
        <v>0</v>
      </c>
      <c r="D63" s="8">
        <v>0</v>
      </c>
      <c r="E63" s="9">
        <f>[Projected Cost]-[Actual Cost]</f>
        <v>0</v>
      </c>
      <c r="F63" s="10"/>
      <c r="G63" s="51"/>
      <c r="H63" s="51"/>
      <c r="I63" s="51"/>
      <c r="J63" s="51"/>
    </row>
    <row r="64" spans="1:10" ht="17.25" customHeight="1">
      <c r="A64" s="30"/>
      <c r="B64" s="6" t="s">
        <v>22</v>
      </c>
      <c r="C64" s="7">
        <v>0</v>
      </c>
      <c r="D64" s="8">
        <v>0</v>
      </c>
      <c r="E64" s="9">
        <f>[Projected Cost]-[Actual Cost]</f>
        <v>0</v>
      </c>
      <c r="F64" s="10"/>
      <c r="G64" s="52" t="s">
        <v>42</v>
      </c>
      <c r="H64" s="52"/>
      <c r="I64" s="52"/>
      <c r="J64" s="53">
        <f>SUM(C27,C37,C44,C50,C58,C68,H24,H34,H41,H50,H55,H62)</f>
        <v>0</v>
      </c>
    </row>
    <row r="65" spans="1:10" ht="17.25" customHeight="1">
      <c r="A65" s="30"/>
      <c r="B65" s="6" t="s">
        <v>69</v>
      </c>
      <c r="C65" s="7">
        <v>0</v>
      </c>
      <c r="D65" s="8">
        <v>0</v>
      </c>
      <c r="E65" s="9">
        <f>[Projected Cost]-[Actual Cost]</f>
        <v>0</v>
      </c>
      <c r="F65" s="10"/>
      <c r="G65" s="52"/>
      <c r="H65" s="52"/>
      <c r="I65" s="52"/>
      <c r="J65" s="53"/>
    </row>
    <row r="66" spans="1:10" ht="17.25" customHeight="1">
      <c r="A66" s="30"/>
      <c r="B66" s="6" t="s">
        <v>25</v>
      </c>
      <c r="C66" s="7">
        <v>0</v>
      </c>
      <c r="D66" s="8">
        <v>0</v>
      </c>
      <c r="E66" s="9">
        <f>[Projected Cost]-[Actual Cost]</f>
        <v>0</v>
      </c>
      <c r="F66" s="10"/>
      <c r="G66" s="40" t="s">
        <v>43</v>
      </c>
      <c r="H66" s="40"/>
      <c r="I66" s="40"/>
      <c r="J66" s="41">
        <f>SUM(D27,D37,D44,D50,D58,D68,I24,I34,I41,I50,I55,I62)</f>
        <v>0</v>
      </c>
    </row>
    <row r="67" spans="1:10" ht="17.25" customHeight="1">
      <c r="B67" s="6" t="s">
        <v>4</v>
      </c>
      <c r="C67" s="7">
        <v>0</v>
      </c>
      <c r="D67" s="8">
        <v>0</v>
      </c>
      <c r="E67" s="9">
        <f>[Projected Cost]-[Actual Cost]</f>
        <v>0</v>
      </c>
      <c r="G67" s="40"/>
      <c r="H67" s="40"/>
      <c r="I67" s="40"/>
      <c r="J67" s="41"/>
    </row>
    <row r="68" spans="1:10" ht="17.25" customHeight="1">
      <c r="B68" s="1" t="s">
        <v>45</v>
      </c>
      <c r="C68" s="7">
        <f>SUBTOTAL(109,[Projected Cost])</f>
        <v>0</v>
      </c>
      <c r="D68" s="8">
        <f>SUBTOTAL(109,[Actual Cost])</f>
        <v>0</v>
      </c>
      <c r="E68" s="15">
        <f>SUBTOTAL(109,[Difference])</f>
        <v>0</v>
      </c>
      <c r="G68" s="42" t="s">
        <v>44</v>
      </c>
      <c r="H68" s="42"/>
      <c r="I68" s="42"/>
      <c r="J68" s="43">
        <f>SUM(E27,E37,E44,E50,E58,E68,J24,J34,J41,J50,J55,J62)</f>
        <v>0</v>
      </c>
    </row>
    <row r="69" spans="1:10" ht="17.25" customHeight="1">
      <c r="G69" s="42"/>
      <c r="H69" s="42"/>
      <c r="I69" s="42"/>
      <c r="J69" s="43"/>
    </row>
  </sheetData>
  <mergeCells count="36">
    <mergeCell ref="B1:J1"/>
    <mergeCell ref="B2:D2"/>
    <mergeCell ref="B3:B7"/>
    <mergeCell ref="C3:D3"/>
    <mergeCell ref="G3:I4"/>
    <mergeCell ref="J3:J4"/>
    <mergeCell ref="C4:D4"/>
    <mergeCell ref="C7:D7"/>
    <mergeCell ref="G6:I7"/>
    <mergeCell ref="J6:J7"/>
    <mergeCell ref="B8:B12"/>
    <mergeCell ref="C8:D8"/>
    <mergeCell ref="G9:I12"/>
    <mergeCell ref="J9:J12"/>
    <mergeCell ref="C12:D12"/>
    <mergeCell ref="B28:E28"/>
    <mergeCell ref="G35:J35"/>
    <mergeCell ref="B38:E38"/>
    <mergeCell ref="G42:J42"/>
    <mergeCell ref="B45:E45"/>
    <mergeCell ref="G66:I67"/>
    <mergeCell ref="J66:J67"/>
    <mergeCell ref="G68:I69"/>
    <mergeCell ref="J68:J69"/>
    <mergeCell ref="C5:D5"/>
    <mergeCell ref="C9:D9"/>
    <mergeCell ref="C10:D10"/>
    <mergeCell ref="C6:D6"/>
    <mergeCell ref="G51:J51"/>
    <mergeCell ref="B51:E51"/>
    <mergeCell ref="G56:J56"/>
    <mergeCell ref="B59:E59"/>
    <mergeCell ref="G63:J63"/>
    <mergeCell ref="G64:I65"/>
    <mergeCell ref="J64:J65"/>
    <mergeCell ref="G25:J25"/>
  </mergeCells>
  <conditionalFormatting sqref="J58:J62 J53:J55 J44:J50 E30:E37 J15:J24 E15:E27 E40:E44 E47:E50 E53:E58 E61:E68 J27:J34 J37:J41">
    <cfRule type="iconSet" priority="1">
      <iconSet iconSet="3Signs">
        <cfvo type="percent" val="0"/>
        <cfvo type="num" val="-20"/>
        <cfvo type="num" val="0"/>
      </iconSet>
    </cfRule>
  </conditionalFormatting>
  <pageMargins left="0.18" right="0.24" top="0.36" bottom="0.19" header="0.37" footer="0.28000000000000003"/>
  <pageSetup scale="58" orientation="portrait" horizontalDpi="4294967292" r:id="rId1"/>
  <headerFooter alignWithMargins="0">
    <oddFooter>&amp;L&amp;"Arial,Regular"&amp;14&amp;A&amp;C&amp;"Arial,Bold"&amp;14 Confidential&amp;R&amp;"Arial,Regular"&amp;14Page &amp;P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69"/>
  <sheetViews>
    <sheetView showGridLines="0" zoomScaleNormal="100" workbookViewId="0">
      <selection activeCell="J66" sqref="J66:J67"/>
    </sheetView>
  </sheetViews>
  <sheetFormatPr defaultRowHeight="18"/>
  <cols>
    <col min="1" max="1" width="1.7109375" style="36" customWidth="1"/>
    <col min="2" max="2" width="32.28515625" style="36" customWidth="1"/>
    <col min="3" max="3" width="21.5703125" style="36" customWidth="1"/>
    <col min="4" max="4" width="20.5703125" style="36" customWidth="1"/>
    <col min="5" max="5" width="19.140625" style="36" customWidth="1"/>
    <col min="6" max="6" width="2.28515625" style="36" customWidth="1"/>
    <col min="7" max="7" width="34.7109375" style="36" customWidth="1"/>
    <col min="8" max="8" width="21.85546875" style="36" customWidth="1"/>
    <col min="9" max="9" width="20.140625" style="36" customWidth="1"/>
    <col min="10" max="10" width="20.7109375" style="36" customWidth="1"/>
    <col min="11" max="16384" width="9.140625" style="36"/>
  </cols>
  <sheetData>
    <row r="1" spans="1:10" s="29" customFormat="1" ht="42.75" customHeight="1">
      <c r="A1" s="28"/>
      <c r="B1" s="62" t="s">
        <v>83</v>
      </c>
      <c r="C1" s="62"/>
      <c r="D1" s="62"/>
      <c r="E1" s="62"/>
      <c r="F1" s="62"/>
      <c r="G1" s="62"/>
      <c r="H1" s="62"/>
      <c r="I1" s="62"/>
      <c r="J1" s="62"/>
    </row>
    <row r="2" spans="1:10" ht="4.5" customHeight="1">
      <c r="A2" s="30"/>
      <c r="B2" s="63"/>
      <c r="C2" s="63"/>
      <c r="D2" s="63"/>
      <c r="E2" s="31"/>
      <c r="F2" s="32"/>
      <c r="G2" s="31"/>
      <c r="H2" s="33"/>
      <c r="I2" s="34"/>
      <c r="J2" s="35"/>
    </row>
    <row r="3" spans="1:10" ht="18.75" customHeight="1">
      <c r="A3" s="30"/>
      <c r="B3" s="64" t="s">
        <v>81</v>
      </c>
      <c r="C3" s="44" t="s">
        <v>74</v>
      </c>
      <c r="D3" s="45"/>
      <c r="E3" s="16">
        <v>3750</v>
      </c>
      <c r="F3" s="32"/>
      <c r="G3" s="52" t="s">
        <v>54</v>
      </c>
      <c r="H3" s="52"/>
      <c r="I3" s="52"/>
      <c r="J3" s="53">
        <f>E7-J64</f>
        <v>841</v>
      </c>
    </row>
    <row r="4" spans="1:10" ht="18.75" customHeight="1">
      <c r="A4" s="30"/>
      <c r="B4" s="65"/>
      <c r="C4" s="44" t="s">
        <v>75</v>
      </c>
      <c r="D4" s="45"/>
      <c r="E4" s="16">
        <v>2500</v>
      </c>
      <c r="F4" s="32"/>
      <c r="G4" s="52"/>
      <c r="H4" s="52"/>
      <c r="I4" s="52"/>
      <c r="J4" s="53"/>
    </row>
    <row r="5" spans="1:10" ht="18.75" customHeight="1">
      <c r="A5" s="30"/>
      <c r="B5" s="65"/>
      <c r="C5" s="44" t="s">
        <v>53</v>
      </c>
      <c r="D5" s="45"/>
      <c r="E5" s="16">
        <v>0</v>
      </c>
      <c r="F5" s="32"/>
      <c r="G5" s="25"/>
      <c r="H5" s="25"/>
      <c r="I5" s="25"/>
      <c r="J5" s="26"/>
    </row>
    <row r="6" spans="1:10" ht="18.75" customHeight="1">
      <c r="A6" s="30"/>
      <c r="B6" s="65"/>
      <c r="C6" s="48" t="s">
        <v>76</v>
      </c>
      <c r="D6" s="49"/>
      <c r="E6" s="17">
        <v>100</v>
      </c>
      <c r="F6" s="32"/>
      <c r="G6" s="40" t="s">
        <v>55</v>
      </c>
      <c r="H6" s="40"/>
      <c r="I6" s="40"/>
      <c r="J6" s="41">
        <f>E12-J66</f>
        <v>2.8500000000003638</v>
      </c>
    </row>
    <row r="7" spans="1:10" ht="18.75" customHeight="1">
      <c r="A7" s="30"/>
      <c r="B7" s="66"/>
      <c r="C7" s="67" t="s">
        <v>28</v>
      </c>
      <c r="D7" s="68"/>
      <c r="E7" s="18">
        <f>SUM(E3:E6)</f>
        <v>6350</v>
      </c>
      <c r="F7" s="32"/>
      <c r="G7" s="40"/>
      <c r="H7" s="40"/>
      <c r="I7" s="40"/>
      <c r="J7" s="41"/>
    </row>
    <row r="8" spans="1:10" ht="18.75" customHeight="1">
      <c r="A8" s="30"/>
      <c r="B8" s="55" t="s">
        <v>82</v>
      </c>
      <c r="C8" s="58" t="s">
        <v>74</v>
      </c>
      <c r="D8" s="59"/>
      <c r="E8" s="19">
        <v>3825</v>
      </c>
      <c r="F8" s="32"/>
      <c r="G8" s="25"/>
      <c r="H8" s="25"/>
      <c r="I8" s="25"/>
      <c r="J8" s="27"/>
    </row>
    <row r="9" spans="1:10" ht="18.75" customHeight="1">
      <c r="A9" s="30"/>
      <c r="B9" s="56"/>
      <c r="C9" s="46" t="s">
        <v>75</v>
      </c>
      <c r="D9" s="47"/>
      <c r="E9" s="20">
        <v>2400</v>
      </c>
      <c r="F9" s="32"/>
      <c r="G9" s="42" t="s">
        <v>56</v>
      </c>
      <c r="H9" s="42"/>
      <c r="I9" s="42"/>
      <c r="J9" s="43">
        <f>J6-J3</f>
        <v>-838.14999999999964</v>
      </c>
    </row>
    <row r="10" spans="1:10" ht="18.75" customHeight="1">
      <c r="A10" s="30"/>
      <c r="B10" s="56"/>
      <c r="C10" s="46" t="s">
        <v>76</v>
      </c>
      <c r="D10" s="47"/>
      <c r="E10" s="20">
        <v>0</v>
      </c>
      <c r="F10" s="32"/>
      <c r="G10" s="42"/>
      <c r="H10" s="42"/>
      <c r="I10" s="42"/>
      <c r="J10" s="43"/>
    </row>
    <row r="11" spans="1:10" ht="18.75" customHeight="1">
      <c r="A11" s="30"/>
      <c r="B11" s="56"/>
      <c r="C11" s="21" t="s">
        <v>52</v>
      </c>
      <c r="D11" s="22"/>
      <c r="E11" s="23">
        <v>100</v>
      </c>
      <c r="F11" s="32"/>
      <c r="G11" s="42"/>
      <c r="H11" s="42"/>
      <c r="I11" s="42"/>
      <c r="J11" s="43"/>
    </row>
    <row r="12" spans="1:10" ht="18.75" customHeight="1">
      <c r="A12" s="30"/>
      <c r="B12" s="57"/>
      <c r="C12" s="60" t="s">
        <v>28</v>
      </c>
      <c r="D12" s="61"/>
      <c r="E12" s="24">
        <f>SUM(E8:E11)</f>
        <v>6325</v>
      </c>
      <c r="F12" s="32"/>
      <c r="G12" s="42"/>
      <c r="H12" s="42"/>
      <c r="I12" s="42"/>
      <c r="J12" s="43"/>
    </row>
    <row r="13" spans="1:10" ht="8.25" customHeight="1">
      <c r="A13" s="30"/>
      <c r="B13" s="37"/>
      <c r="C13" s="37"/>
      <c r="D13" s="38"/>
      <c r="E13" s="39"/>
      <c r="F13" s="32"/>
      <c r="G13" s="25"/>
      <c r="H13" s="25"/>
      <c r="I13" s="25"/>
      <c r="J13" s="26"/>
    </row>
    <row r="14" spans="1:10" ht="17.25" customHeight="1">
      <c r="A14" s="30"/>
      <c r="B14" s="1" t="s">
        <v>31</v>
      </c>
      <c r="C14" s="2" t="s">
        <v>0</v>
      </c>
      <c r="D14" s="3" t="s">
        <v>1</v>
      </c>
      <c r="E14" s="4" t="s">
        <v>2</v>
      </c>
      <c r="F14" s="5"/>
      <c r="G14" s="1" t="s">
        <v>32</v>
      </c>
      <c r="H14" s="2" t="s">
        <v>0</v>
      </c>
      <c r="I14" s="3" t="s">
        <v>1</v>
      </c>
      <c r="J14" s="4" t="s">
        <v>2</v>
      </c>
    </row>
    <row r="15" spans="1:10" ht="17.25" customHeight="1">
      <c r="A15" s="30"/>
      <c r="B15" s="6" t="s">
        <v>57</v>
      </c>
      <c r="C15" s="7">
        <v>800</v>
      </c>
      <c r="D15" s="8">
        <v>798.23</v>
      </c>
      <c r="E15" s="9">
        <f>[Projected Cost]-[Actual Cost]</f>
        <v>1.7699999999999818</v>
      </c>
      <c r="F15" s="10"/>
      <c r="G15" s="6" t="s">
        <v>70</v>
      </c>
      <c r="H15" s="7">
        <v>0</v>
      </c>
      <c r="I15" s="8">
        <v>0</v>
      </c>
      <c r="J15" s="9">
        <f>[Projected Cost]-[Actual Cost]</f>
        <v>0</v>
      </c>
    </row>
    <row r="16" spans="1:10" ht="17.25" customHeight="1">
      <c r="A16" s="30"/>
      <c r="B16" s="6" t="s">
        <v>59</v>
      </c>
      <c r="C16" s="7">
        <v>120</v>
      </c>
      <c r="D16" s="8">
        <v>120</v>
      </c>
      <c r="E16" s="9">
        <f>[Projected Cost]-[Actual Cost]</f>
        <v>0</v>
      </c>
      <c r="F16" s="10"/>
      <c r="G16" s="6" t="s">
        <v>20</v>
      </c>
      <c r="H16" s="7">
        <v>50</v>
      </c>
      <c r="I16" s="8">
        <v>0</v>
      </c>
      <c r="J16" s="9">
        <f>[Projected Cost]-[Actual Cost]</f>
        <v>50</v>
      </c>
    </row>
    <row r="17" spans="1:10" ht="17.25" customHeight="1">
      <c r="A17" s="30"/>
      <c r="B17" s="6" t="s">
        <v>60</v>
      </c>
      <c r="C17" s="7">
        <v>100</v>
      </c>
      <c r="D17" s="8">
        <v>100</v>
      </c>
      <c r="E17" s="9">
        <f>[Projected Cost]-[Actual Cost]</f>
        <v>0</v>
      </c>
      <c r="F17" s="10"/>
      <c r="G17" s="6" t="s">
        <v>21</v>
      </c>
      <c r="H17" s="7">
        <v>0</v>
      </c>
      <c r="I17" s="8">
        <v>158</v>
      </c>
      <c r="J17" s="9">
        <f>[Projected Cost]-[Actual Cost]</f>
        <v>-158</v>
      </c>
    </row>
    <row r="18" spans="1:10" ht="17.25" customHeight="1">
      <c r="A18" s="30"/>
      <c r="B18" s="6" t="s">
        <v>58</v>
      </c>
      <c r="C18" s="7">
        <v>50</v>
      </c>
      <c r="D18" s="8">
        <v>42.35</v>
      </c>
      <c r="E18" s="9">
        <f>[Projected Cost]-[Actual Cost]</f>
        <v>7.6499999999999986</v>
      </c>
      <c r="F18" s="10"/>
      <c r="G18" s="6" t="s">
        <v>50</v>
      </c>
      <c r="H18" s="7">
        <v>100</v>
      </c>
      <c r="I18" s="8">
        <v>0</v>
      </c>
      <c r="J18" s="9">
        <f>[Projected Cost]-[Actual Cost]</f>
        <v>100</v>
      </c>
    </row>
    <row r="19" spans="1:10" ht="17.25" customHeight="1">
      <c r="A19" s="30"/>
      <c r="B19" s="6" t="s">
        <v>29</v>
      </c>
      <c r="C19" s="7">
        <v>50</v>
      </c>
      <c r="D19" s="8">
        <v>48</v>
      </c>
      <c r="E19" s="9">
        <f>[Projected Cost]-[Actual Cost]</f>
        <v>2</v>
      </c>
      <c r="F19" s="10"/>
      <c r="G19" s="6" t="s">
        <v>71</v>
      </c>
      <c r="H19" s="7">
        <v>0</v>
      </c>
      <c r="I19" s="8">
        <v>0</v>
      </c>
      <c r="J19" s="9">
        <f>[Projected Cost]-[Actual Cost]</f>
        <v>0</v>
      </c>
    </row>
    <row r="20" spans="1:10" ht="17.25" customHeight="1">
      <c r="A20" s="30"/>
      <c r="B20" s="6" t="s">
        <v>3</v>
      </c>
      <c r="C20" s="7">
        <v>0</v>
      </c>
      <c r="D20" s="8">
        <v>0</v>
      </c>
      <c r="E20" s="9">
        <f>[Projected Cost]-[Actual Cost]</f>
        <v>0</v>
      </c>
      <c r="F20" s="10"/>
      <c r="G20" s="6" t="s">
        <v>51</v>
      </c>
      <c r="H20" s="7">
        <v>100</v>
      </c>
      <c r="I20" s="8">
        <v>82</v>
      </c>
      <c r="J20" s="9">
        <f>[Projected Cost]-[Actual Cost]</f>
        <v>18</v>
      </c>
    </row>
    <row r="21" spans="1:10" ht="17.25" customHeight="1">
      <c r="A21" s="30"/>
      <c r="B21" s="6" t="s">
        <v>61</v>
      </c>
      <c r="C21" s="7">
        <v>40</v>
      </c>
      <c r="D21" s="8">
        <v>52</v>
      </c>
      <c r="E21" s="9">
        <f>[Projected Cost]-[Actual Cost]</f>
        <v>-12</v>
      </c>
      <c r="F21" s="10"/>
      <c r="G21" s="6" t="s">
        <v>4</v>
      </c>
      <c r="H21" s="7">
        <v>0</v>
      </c>
      <c r="I21" s="8">
        <v>0</v>
      </c>
      <c r="J21" s="9">
        <f>[Projected Cost]-[Actual Cost]</f>
        <v>0</v>
      </c>
    </row>
    <row r="22" spans="1:10" ht="17.25" customHeight="1">
      <c r="A22" s="30"/>
      <c r="B22" s="6" t="s">
        <v>46</v>
      </c>
      <c r="C22" s="7">
        <v>0</v>
      </c>
      <c r="D22" s="8">
        <v>0</v>
      </c>
      <c r="E22" s="9">
        <f>[Projected Cost]-[Actual Cost]</f>
        <v>0</v>
      </c>
      <c r="F22" s="10"/>
      <c r="G22" s="6" t="s">
        <v>4</v>
      </c>
      <c r="H22" s="7">
        <v>0</v>
      </c>
      <c r="I22" s="8">
        <v>0</v>
      </c>
      <c r="J22" s="9">
        <f>[Projected Cost]-[Actual Cost]</f>
        <v>0</v>
      </c>
    </row>
    <row r="23" spans="1:10" ht="17.25" customHeight="1">
      <c r="A23" s="30"/>
      <c r="B23" s="6" t="s">
        <v>62</v>
      </c>
      <c r="C23" s="7">
        <v>22</v>
      </c>
      <c r="D23" s="8">
        <v>22.47</v>
      </c>
      <c r="E23" s="9">
        <f>[Projected Cost]-[Actual Cost]</f>
        <v>-0.46999999999999886</v>
      </c>
      <c r="F23" s="10"/>
      <c r="G23" s="6" t="s">
        <v>4</v>
      </c>
      <c r="H23" s="7">
        <v>0</v>
      </c>
      <c r="I23" s="8">
        <v>0</v>
      </c>
      <c r="J23" s="9">
        <f>[Projected Cost]-[Actual Cost]</f>
        <v>0</v>
      </c>
    </row>
    <row r="24" spans="1:10" ht="17.25" customHeight="1">
      <c r="A24" s="30"/>
      <c r="B24" s="6" t="s">
        <v>63</v>
      </c>
      <c r="C24" s="7">
        <v>50</v>
      </c>
      <c r="D24" s="8">
        <v>0</v>
      </c>
      <c r="E24" s="9">
        <f>[Projected Cost]-[Actual Cost]</f>
        <v>50</v>
      </c>
      <c r="F24" s="10"/>
      <c r="G24" s="1" t="s">
        <v>45</v>
      </c>
      <c r="H24" s="11">
        <f>SUBTOTAL(109,[Projected Cost])</f>
        <v>250</v>
      </c>
      <c r="I24" s="12">
        <f>SUBTOTAL(109,[Actual Cost])</f>
        <v>240</v>
      </c>
      <c r="J24" s="13">
        <f>SUBTOTAL(109,[Difference])</f>
        <v>10</v>
      </c>
    </row>
    <row r="25" spans="1:10" ht="17.25" customHeight="1">
      <c r="A25" s="30"/>
      <c r="B25" s="6" t="s">
        <v>64</v>
      </c>
      <c r="C25" s="7">
        <v>500</v>
      </c>
      <c r="D25" s="8">
        <v>495</v>
      </c>
      <c r="E25" s="9">
        <f>[Projected Cost]-[Actual Cost]</f>
        <v>5</v>
      </c>
      <c r="F25" s="10"/>
      <c r="G25" s="54"/>
      <c r="H25" s="54"/>
      <c r="I25" s="54"/>
      <c r="J25" s="54"/>
    </row>
    <row r="26" spans="1:10" ht="17.25" customHeight="1">
      <c r="A26" s="30"/>
      <c r="B26" s="6" t="s">
        <v>4</v>
      </c>
      <c r="C26" s="7">
        <v>0</v>
      </c>
      <c r="D26" s="8">
        <v>0</v>
      </c>
      <c r="E26" s="9">
        <f>[Projected Cost]-[Actual Cost]</f>
        <v>0</v>
      </c>
      <c r="F26" s="10"/>
      <c r="G26" s="1" t="s">
        <v>33</v>
      </c>
      <c r="H26" s="2" t="s">
        <v>0</v>
      </c>
      <c r="I26" s="3" t="s">
        <v>1</v>
      </c>
      <c r="J26" s="4" t="s">
        <v>2</v>
      </c>
    </row>
    <row r="27" spans="1:10" ht="17.25" customHeight="1">
      <c r="A27" s="30"/>
      <c r="B27" s="1" t="s">
        <v>45</v>
      </c>
      <c r="C27" s="14">
        <f>SUBTOTAL(109,[Projected Cost])</f>
        <v>1732</v>
      </c>
      <c r="D27" s="12">
        <f>SUBTOTAL(109,[Actual Cost])</f>
        <v>1678.05</v>
      </c>
      <c r="E27" s="13">
        <f>SUBTOTAL(109,[Difference])</f>
        <v>53.949999999999982</v>
      </c>
      <c r="F27" s="10"/>
      <c r="G27" s="6" t="s">
        <v>23</v>
      </c>
      <c r="H27" s="7">
        <v>0</v>
      </c>
      <c r="I27" s="8">
        <v>0</v>
      </c>
      <c r="J27" s="9">
        <f>[Projected Cost]-[Actual Cost]</f>
        <v>0</v>
      </c>
    </row>
    <row r="28" spans="1:10" ht="17.25" customHeight="1">
      <c r="A28" s="30"/>
      <c r="B28" s="50"/>
      <c r="C28" s="50"/>
      <c r="D28" s="50"/>
      <c r="E28" s="50"/>
      <c r="F28" s="10"/>
      <c r="G28" s="6" t="s">
        <v>27</v>
      </c>
      <c r="H28" s="7">
        <v>0</v>
      </c>
      <c r="I28" s="8">
        <v>0</v>
      </c>
      <c r="J28" s="9">
        <f>[Projected Cost]-[Actual Cost]</f>
        <v>0</v>
      </c>
    </row>
    <row r="29" spans="1:10" ht="17.25" customHeight="1">
      <c r="A29" s="30"/>
      <c r="B29" s="1" t="s">
        <v>34</v>
      </c>
      <c r="C29" s="2" t="s">
        <v>0</v>
      </c>
      <c r="D29" s="3" t="s">
        <v>1</v>
      </c>
      <c r="E29" s="4" t="s">
        <v>2</v>
      </c>
      <c r="F29" s="10"/>
      <c r="G29" s="6" t="s">
        <v>30</v>
      </c>
      <c r="H29" s="7">
        <v>250</v>
      </c>
      <c r="I29" s="8">
        <v>300</v>
      </c>
      <c r="J29" s="9">
        <f>[Projected Cost]-[Actual Cost]</f>
        <v>-50</v>
      </c>
    </row>
    <row r="30" spans="1:10" ht="17.25" customHeight="1">
      <c r="A30" s="30"/>
      <c r="B30" s="6" t="s">
        <v>65</v>
      </c>
      <c r="C30" s="7">
        <v>325</v>
      </c>
      <c r="D30" s="8">
        <v>325</v>
      </c>
      <c r="E30" s="9">
        <f>[Projected Cost]-[Actual Cost]</f>
        <v>0</v>
      </c>
      <c r="F30" s="10"/>
      <c r="G30" s="6" t="s">
        <v>30</v>
      </c>
      <c r="H30" s="7">
        <v>0</v>
      </c>
      <c r="I30" s="8">
        <v>0</v>
      </c>
      <c r="J30" s="9">
        <f>[Projected Cost]-[Actual Cost]</f>
        <v>0</v>
      </c>
    </row>
    <row r="31" spans="1:10" ht="17.25" customHeight="1">
      <c r="A31" s="30"/>
      <c r="B31" s="6" t="s">
        <v>66</v>
      </c>
      <c r="C31" s="7">
        <v>10</v>
      </c>
      <c r="D31" s="8">
        <v>0</v>
      </c>
      <c r="E31" s="9">
        <f>[Projected Cost]-[Actual Cost]</f>
        <v>10</v>
      </c>
      <c r="F31" s="10"/>
      <c r="G31" s="6" t="s">
        <v>30</v>
      </c>
      <c r="H31" s="7">
        <v>0</v>
      </c>
      <c r="I31" s="8">
        <v>0</v>
      </c>
      <c r="J31" s="9">
        <f>[Projected Cost]-[Actual Cost]</f>
        <v>0</v>
      </c>
    </row>
    <row r="32" spans="1:10" ht="17.25" customHeight="1">
      <c r="A32" s="30"/>
      <c r="B32" s="6" t="s">
        <v>5</v>
      </c>
      <c r="C32" s="7">
        <v>100</v>
      </c>
      <c r="D32" s="8">
        <v>100</v>
      </c>
      <c r="E32" s="9">
        <f>[Projected Cost]-[Actual Cost]</f>
        <v>0</v>
      </c>
      <c r="F32" s="10"/>
      <c r="G32" s="6" t="s">
        <v>4</v>
      </c>
      <c r="H32" s="7">
        <v>0</v>
      </c>
      <c r="I32" s="8">
        <v>0</v>
      </c>
      <c r="J32" s="9">
        <f>[Projected Cost]-[Actual Cost]</f>
        <v>0</v>
      </c>
    </row>
    <row r="33" spans="1:10" ht="17.25" customHeight="1">
      <c r="A33" s="30"/>
      <c r="B33" s="6" t="s">
        <v>6</v>
      </c>
      <c r="C33" s="7">
        <v>10</v>
      </c>
      <c r="D33" s="8">
        <v>0</v>
      </c>
      <c r="E33" s="9">
        <f>[Projected Cost]-[Actual Cost]</f>
        <v>10</v>
      </c>
      <c r="F33" s="10"/>
      <c r="G33" s="6" t="s">
        <v>4</v>
      </c>
      <c r="H33" s="7">
        <v>0</v>
      </c>
      <c r="I33" s="8">
        <v>0</v>
      </c>
      <c r="J33" s="9">
        <f>[Projected Cost]-[Actual Cost]</f>
        <v>0</v>
      </c>
    </row>
    <row r="34" spans="1:10" ht="17.25" customHeight="1">
      <c r="A34" s="30"/>
      <c r="B34" s="6" t="s">
        <v>7</v>
      </c>
      <c r="C34" s="7">
        <v>100</v>
      </c>
      <c r="D34" s="8">
        <v>96</v>
      </c>
      <c r="E34" s="9">
        <f>[Projected Cost]-[Actual Cost]</f>
        <v>4</v>
      </c>
      <c r="F34" s="10"/>
      <c r="G34" s="1" t="s">
        <v>45</v>
      </c>
      <c r="H34" s="7">
        <f>SUBTOTAL(109,[Projected Cost])</f>
        <v>250</v>
      </c>
      <c r="I34" s="8">
        <f>SUBTOTAL(109,[Actual Cost])</f>
        <v>300</v>
      </c>
      <c r="J34" s="15">
        <f>SUBTOTAL(109,[Difference])</f>
        <v>-50</v>
      </c>
    </row>
    <row r="35" spans="1:10" ht="17.25" customHeight="1">
      <c r="A35" s="30"/>
      <c r="B35" s="6" t="s">
        <v>8</v>
      </c>
      <c r="C35" s="7">
        <v>100</v>
      </c>
      <c r="D35" s="8">
        <v>0</v>
      </c>
      <c r="E35" s="9">
        <f>[Projected Cost]-[Actual Cost]</f>
        <v>100</v>
      </c>
      <c r="F35" s="10"/>
      <c r="G35" s="50"/>
      <c r="H35" s="50"/>
      <c r="I35" s="50"/>
      <c r="J35" s="50"/>
    </row>
    <row r="36" spans="1:10" ht="17.25" customHeight="1">
      <c r="A36" s="30"/>
      <c r="B36" s="6" t="s">
        <v>4</v>
      </c>
      <c r="C36" s="7">
        <v>0</v>
      </c>
      <c r="D36" s="8">
        <v>0</v>
      </c>
      <c r="E36" s="9">
        <f>[Projected Cost]-[Actual Cost]</f>
        <v>0</v>
      </c>
      <c r="F36" s="10"/>
      <c r="G36" s="1" t="s">
        <v>35</v>
      </c>
      <c r="H36" s="2" t="s">
        <v>0</v>
      </c>
      <c r="I36" s="3" t="s">
        <v>1</v>
      </c>
      <c r="J36" s="4" t="s">
        <v>2</v>
      </c>
    </row>
    <row r="37" spans="1:10" ht="17.25" customHeight="1">
      <c r="A37" s="30"/>
      <c r="B37" s="1" t="s">
        <v>45</v>
      </c>
      <c r="C37" s="7">
        <f>SUBTOTAL(109,[Projected Cost])</f>
        <v>645</v>
      </c>
      <c r="D37" s="8">
        <f>SUBTOTAL(109,[Actual Cost])</f>
        <v>521</v>
      </c>
      <c r="E37" s="15">
        <f>SUBTOTAL(109,[Difference])</f>
        <v>124</v>
      </c>
      <c r="F37" s="10"/>
      <c r="G37" s="6" t="s">
        <v>24</v>
      </c>
      <c r="H37" s="7">
        <v>800</v>
      </c>
      <c r="I37" s="8">
        <v>795.28</v>
      </c>
      <c r="J37" s="9">
        <f>[Projected Cost]-[Actual Cost]</f>
        <v>4.7200000000000273</v>
      </c>
    </row>
    <row r="38" spans="1:10" ht="17.25" customHeight="1">
      <c r="A38" s="30"/>
      <c r="B38" s="50"/>
      <c r="C38" s="50"/>
      <c r="D38" s="50"/>
      <c r="E38" s="50"/>
      <c r="F38" s="10"/>
      <c r="G38" s="6" t="s">
        <v>47</v>
      </c>
      <c r="H38" s="7">
        <v>250</v>
      </c>
      <c r="I38" s="8">
        <v>129.32</v>
      </c>
      <c r="J38" s="9">
        <f>[Projected Cost]-[Actual Cost]</f>
        <v>120.68</v>
      </c>
    </row>
    <row r="39" spans="1:10" ht="17.25" customHeight="1">
      <c r="A39" s="30"/>
      <c r="B39" s="1" t="s">
        <v>36</v>
      </c>
      <c r="C39" s="2" t="s">
        <v>0</v>
      </c>
      <c r="D39" s="3" t="s">
        <v>1</v>
      </c>
      <c r="E39" s="4" t="s">
        <v>2</v>
      </c>
      <c r="F39" s="10"/>
      <c r="G39" s="6" t="s">
        <v>48</v>
      </c>
      <c r="H39" s="7">
        <v>50</v>
      </c>
      <c r="I39" s="8">
        <v>50</v>
      </c>
      <c r="J39" s="9">
        <f>[Projected Cost]-[Actual Cost]</f>
        <v>0</v>
      </c>
    </row>
    <row r="40" spans="1:10" ht="17.25" customHeight="1">
      <c r="A40" s="30"/>
      <c r="B40" s="6" t="s">
        <v>9</v>
      </c>
      <c r="C40" s="7">
        <v>22</v>
      </c>
      <c r="D40" s="8">
        <v>22</v>
      </c>
      <c r="E40" s="9">
        <f>[Projected Cost]-[Actual Cost]</f>
        <v>0</v>
      </c>
      <c r="F40" s="10"/>
      <c r="G40" s="6" t="s">
        <v>4</v>
      </c>
      <c r="H40" s="7">
        <v>0</v>
      </c>
      <c r="I40" s="8">
        <v>0</v>
      </c>
      <c r="J40" s="9">
        <f>[Projected Cost]-[Actual Cost]</f>
        <v>0</v>
      </c>
    </row>
    <row r="41" spans="1:10" ht="17.25" customHeight="1">
      <c r="A41" s="30"/>
      <c r="B41" s="6" t="s">
        <v>10</v>
      </c>
      <c r="C41" s="7">
        <v>0</v>
      </c>
      <c r="D41" s="8">
        <v>0</v>
      </c>
      <c r="E41" s="9">
        <f>[Projected Cost]-[Actual Cost]</f>
        <v>0</v>
      </c>
      <c r="F41" s="10"/>
      <c r="G41" s="1" t="s">
        <v>45</v>
      </c>
      <c r="H41" s="7">
        <f>SUBTOTAL(109,[Projected Cost])</f>
        <v>1100</v>
      </c>
      <c r="I41" s="8">
        <f>SUBTOTAL(109,[Actual Cost])</f>
        <v>974.59999999999991</v>
      </c>
      <c r="J41" s="15">
        <f>SUBTOTAL(109,[Difference])</f>
        <v>125.40000000000003</v>
      </c>
    </row>
    <row r="42" spans="1:10" ht="17.25" customHeight="1">
      <c r="A42" s="30"/>
      <c r="B42" s="6" t="s">
        <v>11</v>
      </c>
      <c r="C42" s="7">
        <v>50</v>
      </c>
      <c r="D42" s="8">
        <v>50</v>
      </c>
      <c r="E42" s="9">
        <f>[Projected Cost]-[Actual Cost]</f>
        <v>0</v>
      </c>
      <c r="F42" s="10"/>
      <c r="G42" s="50"/>
      <c r="H42" s="50"/>
      <c r="I42" s="50"/>
      <c r="J42" s="50"/>
    </row>
    <row r="43" spans="1:10" ht="17.25" customHeight="1">
      <c r="A43" s="30"/>
      <c r="B43" s="6" t="s">
        <v>4</v>
      </c>
      <c r="C43" s="7">
        <v>0</v>
      </c>
      <c r="D43" s="8">
        <v>0</v>
      </c>
      <c r="E43" s="9">
        <f>[Projected Cost]-[Actual Cost]</f>
        <v>0</v>
      </c>
      <c r="F43" s="10"/>
      <c r="G43" s="1" t="s">
        <v>80</v>
      </c>
      <c r="H43" s="2" t="s">
        <v>0</v>
      </c>
      <c r="I43" s="3" t="s">
        <v>1</v>
      </c>
      <c r="J43" s="4" t="s">
        <v>2</v>
      </c>
    </row>
    <row r="44" spans="1:10" ht="17.25" customHeight="1">
      <c r="A44" s="30"/>
      <c r="B44" s="1" t="s">
        <v>45</v>
      </c>
      <c r="C44" s="7">
        <f>SUBTOTAL(109,[Projected Cost])</f>
        <v>72</v>
      </c>
      <c r="D44" s="8">
        <f>SUBTOTAL(109,[Actual Cost])</f>
        <v>72</v>
      </c>
      <c r="E44" s="15">
        <f>SUBTOTAL(109,[Difference])</f>
        <v>0</v>
      </c>
      <c r="F44" s="10"/>
      <c r="G44" s="6" t="s">
        <v>72</v>
      </c>
      <c r="H44" s="7">
        <v>50</v>
      </c>
      <c r="I44" s="8">
        <v>50</v>
      </c>
      <c r="J44" s="9">
        <f>[Projected Cost]-[Actual Cost]</f>
        <v>0</v>
      </c>
    </row>
    <row r="45" spans="1:10" ht="17.25" customHeight="1">
      <c r="A45" s="30"/>
      <c r="B45" s="50"/>
      <c r="C45" s="50"/>
      <c r="D45" s="50"/>
      <c r="E45" s="50"/>
      <c r="F45" s="10"/>
      <c r="G45" s="6" t="s">
        <v>73</v>
      </c>
      <c r="H45" s="7">
        <v>0</v>
      </c>
      <c r="I45" s="8">
        <v>0</v>
      </c>
      <c r="J45" s="9">
        <f>[Projected Cost]-[Actual Cost]</f>
        <v>0</v>
      </c>
    </row>
    <row r="46" spans="1:10" ht="17.25" customHeight="1">
      <c r="A46" s="30"/>
      <c r="B46" s="1" t="s">
        <v>37</v>
      </c>
      <c r="C46" s="2" t="s">
        <v>0</v>
      </c>
      <c r="D46" s="3" t="s">
        <v>1</v>
      </c>
      <c r="E46" s="4" t="s">
        <v>2</v>
      </c>
      <c r="F46" s="10"/>
      <c r="G46" s="6" t="s">
        <v>67</v>
      </c>
      <c r="H46" s="7">
        <v>50</v>
      </c>
      <c r="I46" s="8">
        <v>50</v>
      </c>
      <c r="J46" s="9">
        <f>[Projected Cost]-[Actual Cost]</f>
        <v>0</v>
      </c>
    </row>
    <row r="47" spans="1:10" ht="17.25" customHeight="1">
      <c r="A47" s="30"/>
      <c r="B47" s="6" t="s">
        <v>12</v>
      </c>
      <c r="C47" s="7">
        <v>600</v>
      </c>
      <c r="D47" s="8">
        <v>785</v>
      </c>
      <c r="E47" s="9">
        <f>[Projected Cost]-[Actual Cost]</f>
        <v>-185</v>
      </c>
      <c r="F47" s="10"/>
      <c r="G47" s="6" t="s">
        <v>68</v>
      </c>
      <c r="H47" s="7">
        <v>0</v>
      </c>
      <c r="I47" s="8">
        <v>0</v>
      </c>
      <c r="J47" s="9">
        <f>[Projected Cost]-[Actual Cost]</f>
        <v>0</v>
      </c>
    </row>
    <row r="48" spans="1:10" ht="17.25" customHeight="1">
      <c r="A48" s="30"/>
      <c r="B48" s="6" t="s">
        <v>19</v>
      </c>
      <c r="C48" s="7">
        <v>200</v>
      </c>
      <c r="D48" s="8">
        <v>326</v>
      </c>
      <c r="E48" s="9">
        <f>[Projected Cost]-[Actual Cost]</f>
        <v>-126</v>
      </c>
      <c r="F48" s="10"/>
      <c r="G48" s="6" t="s">
        <v>84</v>
      </c>
      <c r="H48" s="7">
        <v>200</v>
      </c>
      <c r="I48" s="8">
        <v>200</v>
      </c>
      <c r="J48" s="9">
        <f>[Projected Cost]-[Actual Cost]</f>
        <v>0</v>
      </c>
    </row>
    <row r="49" spans="1:10" ht="17.25" customHeight="1">
      <c r="A49" s="30"/>
      <c r="B49" s="6" t="s">
        <v>4</v>
      </c>
      <c r="C49" s="7">
        <v>0</v>
      </c>
      <c r="D49" s="8">
        <v>0</v>
      </c>
      <c r="E49" s="9">
        <f>[Projected Cost]-[Actual Cost]</f>
        <v>0</v>
      </c>
      <c r="F49" s="10"/>
      <c r="G49" s="6" t="s">
        <v>4</v>
      </c>
      <c r="H49" s="7">
        <v>0</v>
      </c>
      <c r="I49" s="8">
        <v>0</v>
      </c>
      <c r="J49" s="9">
        <f>[Projected Cost]-[Actual Cost]</f>
        <v>0</v>
      </c>
    </row>
    <row r="50" spans="1:10" ht="17.25" customHeight="1">
      <c r="A50" s="30"/>
      <c r="B50" s="1" t="s">
        <v>45</v>
      </c>
      <c r="C50" s="7">
        <f>SUBTOTAL(109,[Projected Cost])</f>
        <v>800</v>
      </c>
      <c r="D50" s="8">
        <f>SUBTOTAL(109,[Actual Cost])</f>
        <v>1111</v>
      </c>
      <c r="E50" s="15">
        <f>SUBTOTAL(109,[Difference])</f>
        <v>-311</v>
      </c>
      <c r="F50" s="10"/>
      <c r="G50" s="1" t="s">
        <v>45</v>
      </c>
      <c r="H50" s="14">
        <f>SUBTOTAL(109,[Projected Cost])</f>
        <v>300</v>
      </c>
      <c r="I50" s="12">
        <f>SUBTOTAL(109,[Actual Cost])</f>
        <v>300</v>
      </c>
      <c r="J50" s="13">
        <f>SUBTOTAL(109,[Difference])</f>
        <v>0</v>
      </c>
    </row>
    <row r="51" spans="1:10" ht="17.25" customHeight="1">
      <c r="A51" s="30"/>
      <c r="B51" s="50"/>
      <c r="C51" s="50"/>
      <c r="D51" s="50"/>
      <c r="E51" s="50"/>
      <c r="F51" s="10"/>
      <c r="G51" s="50"/>
      <c r="H51" s="50"/>
      <c r="I51" s="50"/>
      <c r="J51" s="50"/>
    </row>
    <row r="52" spans="1:10" ht="17.25" customHeight="1">
      <c r="A52" s="30"/>
      <c r="B52" s="1" t="s">
        <v>39</v>
      </c>
      <c r="C52" s="2" t="s">
        <v>0</v>
      </c>
      <c r="D52" s="3" t="s">
        <v>1</v>
      </c>
      <c r="E52" s="4" t="s">
        <v>2</v>
      </c>
      <c r="F52" s="10"/>
      <c r="G52" s="1" t="s">
        <v>38</v>
      </c>
      <c r="H52" s="2" t="s">
        <v>0</v>
      </c>
      <c r="I52" s="3" t="s">
        <v>1</v>
      </c>
      <c r="J52" s="4" t="s">
        <v>2</v>
      </c>
    </row>
    <row r="53" spans="1:10" ht="17.25" customHeight="1">
      <c r="A53" s="30"/>
      <c r="B53" s="6" t="s">
        <v>13</v>
      </c>
      <c r="C53" s="7">
        <v>100</v>
      </c>
      <c r="D53" s="8">
        <v>125</v>
      </c>
      <c r="E53" s="9">
        <f>[Projected Cost]-[Actual Cost]</f>
        <v>-25</v>
      </c>
      <c r="F53" s="10"/>
      <c r="G53" s="6" t="s">
        <v>78</v>
      </c>
      <c r="H53" s="7">
        <v>50</v>
      </c>
      <c r="I53" s="8">
        <v>83.5</v>
      </c>
      <c r="J53" s="9">
        <f>[Projected Cost]-[Actual Cost]</f>
        <v>-33.5</v>
      </c>
    </row>
    <row r="54" spans="1:10" ht="17.25" customHeight="1">
      <c r="A54" s="30"/>
      <c r="B54" s="6" t="s">
        <v>15</v>
      </c>
      <c r="C54" s="7">
        <v>25</v>
      </c>
      <c r="D54" s="8">
        <v>0</v>
      </c>
      <c r="E54" s="9">
        <f>[Projected Cost]-[Actual Cost]</f>
        <v>25</v>
      </c>
      <c r="F54" s="10"/>
      <c r="G54" s="6" t="s">
        <v>79</v>
      </c>
      <c r="H54" s="7">
        <v>10</v>
      </c>
      <c r="I54" s="8">
        <v>0</v>
      </c>
      <c r="J54" s="9">
        <f>[Projected Cost]-[Actual Cost]</f>
        <v>10</v>
      </c>
    </row>
    <row r="55" spans="1:10" ht="17.25" customHeight="1">
      <c r="A55" s="30"/>
      <c r="B55" s="6" t="s">
        <v>16</v>
      </c>
      <c r="C55" s="7">
        <v>0</v>
      </c>
      <c r="D55" s="8">
        <v>0</v>
      </c>
      <c r="E55" s="9">
        <f>[Projected Cost]-[Actual Cost]</f>
        <v>0</v>
      </c>
      <c r="F55" s="10"/>
      <c r="G55" s="1" t="s">
        <v>45</v>
      </c>
      <c r="H55" s="7">
        <f>SUBTOTAL(109,[Projected Cost])</f>
        <v>60</v>
      </c>
      <c r="I55" s="8">
        <f>SUBTOTAL(109,[Actual Cost])</f>
        <v>83.5</v>
      </c>
      <c r="J55" s="15">
        <f>SUBTOTAL(109,[Difference])</f>
        <v>-23.5</v>
      </c>
    </row>
    <row r="56" spans="1:10" ht="17.25" customHeight="1">
      <c r="A56" s="30"/>
      <c r="B56" s="6" t="s">
        <v>14</v>
      </c>
      <c r="C56" s="7">
        <v>25</v>
      </c>
      <c r="D56" s="8">
        <v>58</v>
      </c>
      <c r="E56" s="9">
        <f>[Projected Cost]-[Actual Cost]</f>
        <v>-33</v>
      </c>
      <c r="F56" s="10"/>
      <c r="G56" s="50"/>
      <c r="H56" s="50"/>
      <c r="I56" s="50"/>
      <c r="J56" s="50"/>
    </row>
    <row r="57" spans="1:10" ht="17.25" customHeight="1">
      <c r="A57" s="30"/>
      <c r="B57" s="6" t="s">
        <v>4</v>
      </c>
      <c r="C57" s="7">
        <v>0</v>
      </c>
      <c r="D57" s="8">
        <v>0</v>
      </c>
      <c r="E57" s="9">
        <f>[Projected Cost]-[Actual Cost]</f>
        <v>0</v>
      </c>
      <c r="F57" s="10"/>
      <c r="G57" s="1" t="s">
        <v>40</v>
      </c>
      <c r="H57" s="2" t="s">
        <v>0</v>
      </c>
      <c r="I57" s="3" t="s">
        <v>1</v>
      </c>
      <c r="J57" s="4" t="s">
        <v>2</v>
      </c>
    </row>
    <row r="58" spans="1:10" ht="17.25" customHeight="1">
      <c r="A58" s="30"/>
      <c r="B58" s="1" t="s">
        <v>45</v>
      </c>
      <c r="C58" s="7">
        <f>SUBTOTAL(109,[Projected Cost])</f>
        <v>150</v>
      </c>
      <c r="D58" s="8">
        <f>SUBTOTAL(109,[Actual Cost])</f>
        <v>183</v>
      </c>
      <c r="E58" s="15">
        <f>SUBTOTAL(109,[Difference])</f>
        <v>-33</v>
      </c>
      <c r="F58" s="10"/>
      <c r="G58" s="6" t="s">
        <v>49</v>
      </c>
      <c r="H58" s="7">
        <v>0</v>
      </c>
      <c r="I58" s="8">
        <v>0</v>
      </c>
      <c r="J58" s="9">
        <f>[Projected Cost]-[Actual Cost]</f>
        <v>0</v>
      </c>
    </row>
    <row r="59" spans="1:10" ht="17.25" customHeight="1">
      <c r="A59" s="30"/>
      <c r="B59" s="50"/>
      <c r="C59" s="50"/>
      <c r="D59" s="50"/>
      <c r="E59" s="50"/>
      <c r="F59" s="10"/>
      <c r="G59" s="6" t="s">
        <v>26</v>
      </c>
      <c r="H59" s="7">
        <v>0</v>
      </c>
      <c r="I59" s="8">
        <v>0</v>
      </c>
      <c r="J59" s="9">
        <f>[Projected Cost]-[Actual Cost]</f>
        <v>0</v>
      </c>
    </row>
    <row r="60" spans="1:10" ht="17.25" customHeight="1">
      <c r="A60" s="30"/>
      <c r="B60" s="1" t="s">
        <v>41</v>
      </c>
      <c r="C60" s="2" t="s">
        <v>0</v>
      </c>
      <c r="D60" s="3" t="s">
        <v>1</v>
      </c>
      <c r="E60" s="4" t="s">
        <v>2</v>
      </c>
      <c r="F60" s="10"/>
      <c r="G60" s="6" t="s">
        <v>77</v>
      </c>
      <c r="H60" s="7">
        <v>0</v>
      </c>
      <c r="I60" s="8">
        <v>0</v>
      </c>
      <c r="J60" s="9">
        <f>[Projected Cost]-[Actual Cost]</f>
        <v>0</v>
      </c>
    </row>
    <row r="61" spans="1:10" ht="17.25" customHeight="1">
      <c r="A61" s="30"/>
      <c r="B61" s="6" t="s">
        <v>15</v>
      </c>
      <c r="C61" s="7">
        <v>0</v>
      </c>
      <c r="D61" s="8">
        <v>0</v>
      </c>
      <c r="E61" s="9">
        <f>[Projected Cost]-[Actual Cost]</f>
        <v>0</v>
      </c>
      <c r="F61" s="10"/>
      <c r="G61" s="6" t="s">
        <v>4</v>
      </c>
      <c r="H61" s="7">
        <v>0</v>
      </c>
      <c r="I61" s="8">
        <v>372</v>
      </c>
      <c r="J61" s="9">
        <f>[Projected Cost]-[Actual Cost]</f>
        <v>-372</v>
      </c>
    </row>
    <row r="62" spans="1:10" ht="17.25" customHeight="1">
      <c r="A62" s="30"/>
      <c r="B62" s="6" t="s">
        <v>18</v>
      </c>
      <c r="C62" s="7">
        <v>50</v>
      </c>
      <c r="D62" s="8">
        <v>125</v>
      </c>
      <c r="E62" s="9">
        <f>[Projected Cost]-[Actual Cost]</f>
        <v>-75</v>
      </c>
      <c r="F62" s="10"/>
      <c r="G62" s="1" t="s">
        <v>45</v>
      </c>
      <c r="H62" s="7">
        <f>SUBTOTAL(109,[Projected Cost])</f>
        <v>0</v>
      </c>
      <c r="I62" s="8">
        <f>SUBTOTAL(109,[Actual Cost])</f>
        <v>372</v>
      </c>
      <c r="J62" s="15">
        <f>SUBTOTAL(109,[Difference])</f>
        <v>-372</v>
      </c>
    </row>
    <row r="63" spans="1:10" ht="17.25" customHeight="1">
      <c r="A63" s="30"/>
      <c r="B63" s="6" t="s">
        <v>17</v>
      </c>
      <c r="C63" s="7">
        <v>100</v>
      </c>
      <c r="D63" s="8">
        <v>362</v>
      </c>
      <c r="E63" s="9">
        <f>[Projected Cost]-[Actual Cost]</f>
        <v>-262</v>
      </c>
      <c r="F63" s="10"/>
      <c r="G63" s="51"/>
      <c r="H63" s="51"/>
      <c r="I63" s="51"/>
      <c r="J63" s="51"/>
    </row>
    <row r="64" spans="1:10" ht="17.25" customHeight="1">
      <c r="A64" s="30"/>
      <c r="B64" s="6" t="s">
        <v>22</v>
      </c>
      <c r="C64" s="7">
        <v>0</v>
      </c>
      <c r="D64" s="8">
        <v>0</v>
      </c>
      <c r="E64" s="9">
        <f>[Projected Cost]-[Actual Cost]</f>
        <v>0</v>
      </c>
      <c r="F64" s="10"/>
      <c r="G64" s="52" t="s">
        <v>42</v>
      </c>
      <c r="H64" s="52"/>
      <c r="I64" s="52"/>
      <c r="J64" s="53">
        <f>SUM(C27,C37,C44,C50,C58,C68,H24,H34,H41,H50,H55,H62)</f>
        <v>5509</v>
      </c>
    </row>
    <row r="65" spans="1:10" ht="17.25" customHeight="1">
      <c r="A65" s="30"/>
      <c r="B65" s="6" t="s">
        <v>69</v>
      </c>
      <c r="C65" s="7">
        <v>0</v>
      </c>
      <c r="D65" s="8">
        <v>0</v>
      </c>
      <c r="E65" s="9">
        <f>[Projected Cost]-[Actual Cost]</f>
        <v>0</v>
      </c>
      <c r="F65" s="10"/>
      <c r="G65" s="52"/>
      <c r="H65" s="52"/>
      <c r="I65" s="52"/>
      <c r="J65" s="53"/>
    </row>
    <row r="66" spans="1:10" ht="17.25" customHeight="1">
      <c r="A66" s="30"/>
      <c r="B66" s="6" t="s">
        <v>25</v>
      </c>
      <c r="C66" s="7">
        <v>0</v>
      </c>
      <c r="D66" s="8">
        <v>0</v>
      </c>
      <c r="E66" s="9">
        <f>[Projected Cost]-[Actual Cost]</f>
        <v>0</v>
      </c>
      <c r="F66" s="10"/>
      <c r="G66" s="40" t="s">
        <v>43</v>
      </c>
      <c r="H66" s="40"/>
      <c r="I66" s="40"/>
      <c r="J66" s="41">
        <f>SUM(D27,D37,D44,D50,D58,D68,I24,I34,I41,I50,I55,I62)</f>
        <v>6322.15</v>
      </c>
    </row>
    <row r="67" spans="1:10" ht="17.25" customHeight="1">
      <c r="B67" s="6" t="s">
        <v>4</v>
      </c>
      <c r="C67" s="7">
        <v>0</v>
      </c>
      <c r="D67" s="8">
        <v>0</v>
      </c>
      <c r="E67" s="9">
        <f>[Projected Cost]-[Actual Cost]</f>
        <v>0</v>
      </c>
      <c r="G67" s="40"/>
      <c r="H67" s="40"/>
      <c r="I67" s="40"/>
      <c r="J67" s="41"/>
    </row>
    <row r="68" spans="1:10" ht="17.25" customHeight="1">
      <c r="B68" s="1" t="s">
        <v>45</v>
      </c>
      <c r="C68" s="7">
        <f>SUBTOTAL(109,[Projected Cost])</f>
        <v>150</v>
      </c>
      <c r="D68" s="8">
        <f>SUBTOTAL(109,[Actual Cost])</f>
        <v>487</v>
      </c>
      <c r="E68" s="15">
        <f>SUBTOTAL(109,[Difference])</f>
        <v>-337</v>
      </c>
      <c r="G68" s="42" t="s">
        <v>44</v>
      </c>
      <c r="H68" s="42"/>
      <c r="I68" s="42"/>
      <c r="J68" s="43">
        <f>SUM(E27,E37,E44,E50,E58,E68,J24,J34,J41,J50,J55,J62)</f>
        <v>-813.14999999999986</v>
      </c>
    </row>
    <row r="69" spans="1:10" ht="17.25" customHeight="1">
      <c r="G69" s="42"/>
      <c r="H69" s="42"/>
      <c r="I69" s="42"/>
      <c r="J69" s="43"/>
    </row>
  </sheetData>
  <mergeCells count="36">
    <mergeCell ref="B1:J1"/>
    <mergeCell ref="B2:D2"/>
    <mergeCell ref="B3:B7"/>
    <mergeCell ref="C3:D3"/>
    <mergeCell ref="G3:I4"/>
    <mergeCell ref="J3:J4"/>
    <mergeCell ref="C4:D4"/>
    <mergeCell ref="C5:D5"/>
    <mergeCell ref="C6:D6"/>
    <mergeCell ref="G6:I7"/>
    <mergeCell ref="B45:E45"/>
    <mergeCell ref="J6:J7"/>
    <mergeCell ref="C7:D7"/>
    <mergeCell ref="B8:B12"/>
    <mergeCell ref="C8:D8"/>
    <mergeCell ref="C9:D9"/>
    <mergeCell ref="G9:I12"/>
    <mergeCell ref="J9:J12"/>
    <mergeCell ref="C10:D10"/>
    <mergeCell ref="C12:D12"/>
    <mergeCell ref="G25:J25"/>
    <mergeCell ref="B28:E28"/>
    <mergeCell ref="G35:J35"/>
    <mergeCell ref="B38:E38"/>
    <mergeCell ref="G42:J42"/>
    <mergeCell ref="G66:I67"/>
    <mergeCell ref="J66:J67"/>
    <mergeCell ref="G68:I69"/>
    <mergeCell ref="J68:J69"/>
    <mergeCell ref="B51:E51"/>
    <mergeCell ref="G51:J51"/>
    <mergeCell ref="G56:J56"/>
    <mergeCell ref="B59:E59"/>
    <mergeCell ref="G63:J63"/>
    <mergeCell ref="G64:I65"/>
    <mergeCell ref="J64:J65"/>
  </mergeCells>
  <conditionalFormatting sqref="J58:J62 J53:J55 J44:J50 E30:E37 J15:J24 E15:E27 E40:E44 E47:E50 E53:E58 E61:E68 J27:J34 J37:J41">
    <cfRule type="iconSet" priority="1">
      <iconSet iconSet="3Signs">
        <cfvo type="percent" val="0"/>
        <cfvo type="num" val="-20"/>
        <cfvo type="num" val="0"/>
      </iconSet>
    </cfRule>
  </conditionalFormatting>
  <pageMargins left="0.18" right="0.24" top="0.36" bottom="0.19" header="0.37" footer="0.28000000000000003"/>
  <pageSetup scale="58" orientation="portrait" horizontalDpi="4294967292" r:id="rId1"/>
  <headerFooter alignWithMargins="0">
    <oddFooter>&amp;L&amp;"Arial,Regular"&amp;14&amp;A&amp;C&amp;"Arial,Bold"&amp;14 Confidential&amp;R&amp;"Arial,Regular"&amp;14Page &amp;P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1B357B3-03E0-4947-9F85-BAFAB69259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Monthly Budget</vt:lpstr>
      <vt:lpstr>SAMPLE&amp; HELP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2012-01-14T15:31:32Z</cp:lastPrinted>
  <dcterms:created xsi:type="dcterms:W3CDTF">2012-01-05T23:51:58Z</dcterms:created>
  <dcterms:modified xsi:type="dcterms:W3CDTF">2012-01-18T16:18:49Z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TC300027209990</vt:lpwstr>
  </property>
</Properties>
</file>